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3" activeTab="0"/>
  </bookViews>
  <sheets>
    <sheet name="разделы подразделы ЦС КВР" sheetId="1" r:id="rId1"/>
  </sheets>
  <definedNames>
    <definedName name="_xlnm.Print_Area" localSheetId="0">'разделы подразделы ЦС КВР'!$A$1:$H$106</definedName>
  </definedNames>
  <calcPr fullCalcOnLoad="1"/>
</workbook>
</file>

<file path=xl/sharedStrings.xml><?xml version="1.0" encoding="utf-8"?>
<sst xmlns="http://schemas.openxmlformats.org/spreadsheetml/2006/main" count="428" uniqueCount="244">
  <si>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</si>
  <si>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</si>
  <si>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</si>
  <si>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</si>
  <si>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</si>
  <si>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</si>
  <si>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</si>
  <si>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Охрана семьи и детства</t>
  </si>
  <si>
    <t>Физическая культура и спорт</t>
  </si>
  <si>
    <t>Периодическая печать и издательства</t>
  </si>
  <si>
    <t>Наименование показателя</t>
  </si>
  <si>
    <t>№№
п/п</t>
  </si>
  <si>
    <t>0102</t>
  </si>
  <si>
    <t>0103</t>
  </si>
  <si>
    <t>0104</t>
  </si>
  <si>
    <t>0111</t>
  </si>
  <si>
    <t>0113</t>
  </si>
  <si>
    <t>0309</t>
  </si>
  <si>
    <t>0401</t>
  </si>
  <si>
    <t>0503</t>
  </si>
  <si>
    <t>0801</t>
  </si>
  <si>
    <t>1004</t>
  </si>
  <si>
    <t>1202</t>
  </si>
  <si>
    <t>1.</t>
  </si>
  <si>
    <t>1.1.</t>
  </si>
  <si>
    <t>1.2.</t>
  </si>
  <si>
    <t>2.1.</t>
  </si>
  <si>
    <t>4.1</t>
  </si>
  <si>
    <t>6.1</t>
  </si>
  <si>
    <t>7.1.</t>
  </si>
  <si>
    <t>7.2</t>
  </si>
  <si>
    <t>8.1</t>
  </si>
  <si>
    <t>9.1.</t>
  </si>
  <si>
    <t>ИТОГО</t>
  </si>
  <si>
    <t>0705</t>
  </si>
  <si>
    <t>Функционирование Правительства Российской Федерации, 
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</si>
  <si>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</si>
  <si>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</si>
  <si>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</si>
  <si>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</si>
  <si>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</si>
  <si>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</si>
  <si>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</si>
  <si>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</si>
  <si>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1101</t>
  </si>
  <si>
    <t>5.1</t>
  </si>
  <si>
    <t>0709</t>
  </si>
  <si>
    <t>Другие вопросы в области образования</t>
  </si>
  <si>
    <t>07</t>
  </si>
  <si>
    <t>Плановый период</t>
  </si>
  <si>
    <t>2020 год</t>
  </si>
  <si>
    <t>(тыс.руб)</t>
  </si>
  <si>
    <t>0107</t>
  </si>
  <si>
    <t>Обеспечение проведения выборов и референдумов</t>
  </si>
  <si>
    <t>1.4.</t>
  </si>
  <si>
    <t>1.5.</t>
  </si>
  <si>
    <t>1001</t>
  </si>
  <si>
    <t xml:space="preserve">Пенсионное обеспечение </t>
  </si>
  <si>
    <t>Код
раздела/
под-раздела</t>
  </si>
  <si>
    <t>Код 
целевой статьи</t>
  </si>
  <si>
    <t>Код вида рас-ходов</t>
  </si>
  <si>
    <t xml:space="preserve">
2018 год</t>
  </si>
  <si>
    <t xml:space="preserve">                                                                              </t>
  </si>
  <si>
    <t>2019 год</t>
  </si>
  <si>
    <t>0100</t>
  </si>
  <si>
    <t>1002</t>
  </si>
  <si>
    <t>1.1.1.</t>
  </si>
  <si>
    <t>Содержание  главы муниципального  образования Санкт-Петербурга</t>
  </si>
  <si>
    <t>00200 00011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</si>
  <si>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</si>
  <si>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</si>
  <si>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</si>
  <si>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1.1.1.2</t>
  </si>
  <si>
    <t>Закупка товаров, работ и услуг для обеспечения государственных (муниципальных) нужд</t>
  </si>
  <si>
    <t>200</t>
  </si>
  <si>
    <t>1003</t>
  </si>
  <si>
    <t>1.2.1.</t>
  </si>
  <si>
    <t>Компенсация депутатам муниципального совета ,членам выборных органов местного самоуправления, выборным должностным лицам местного самоуправления   осуществляющим  свои полномочия на не постоянной основе.</t>
  </si>
  <si>
    <t>00200 00022</t>
  </si>
  <si>
    <t>1.2.1.1.</t>
  </si>
  <si>
    <t>1.2.2.</t>
  </si>
  <si>
    <t>Содержание и обеспечение деятельности   представительного органа муниципального образования</t>
  </si>
  <si>
    <t>00200 00021</t>
  </si>
  <si>
    <t>1.2.2.1.</t>
  </si>
  <si>
    <t>1.2.2.2</t>
  </si>
  <si>
    <t>1.2.3</t>
  </si>
  <si>
    <t>Уплата членских взносов на осуществление деятельности Совета  муниципальных образований Санкт-Петербурга и содержание его органов</t>
  </si>
  <si>
    <t>09200 00441</t>
  </si>
  <si>
    <t>1.2.3.1</t>
  </si>
  <si>
    <t>Иные бюджетные ассигнования</t>
  </si>
  <si>
    <t>800</t>
  </si>
  <si>
    <t>1.3</t>
  </si>
  <si>
    <t>1.3.1</t>
  </si>
  <si>
    <t>Содержание  главы  местной администрации  муниципального образования Санкт-Петербурга</t>
  </si>
  <si>
    <t>00200 00031</t>
  </si>
  <si>
    <t>1.3.1.1</t>
  </si>
  <si>
    <t>1.3.1.2</t>
  </si>
  <si>
    <t>1.3.2</t>
  </si>
  <si>
    <t>Содержание и обеспечение  деятельности местной  администрации (исполнительно-распорядительного органа) муниципального образования</t>
  </si>
  <si>
    <t>00200 0032</t>
  </si>
  <si>
    <t>1.3.2.1</t>
  </si>
  <si>
    <t>00200 00032</t>
  </si>
  <si>
    <t>1.3.2.2</t>
  </si>
  <si>
    <t>1.3.2.3</t>
  </si>
  <si>
    <t>1.3.3</t>
  </si>
  <si>
    <t xml:space="preserve">Исполнение  органами местного самоуправления в Санкт-Петербурге  отдельных государственных полномочий Санкт-Петербурга  по организации и осуществлению деятельности по опеке и попечительству </t>
  </si>
  <si>
    <t>00200 G0850</t>
  </si>
  <si>
    <t>1.3.3.1</t>
  </si>
  <si>
    <t>1.3.3.2</t>
  </si>
  <si>
    <t>0200 00201</t>
  </si>
  <si>
    <t>1.4.1.1</t>
  </si>
  <si>
    <t>1111</t>
  </si>
  <si>
    <t>1.4.1</t>
  </si>
  <si>
    <t>Резервный фонд местной администрации</t>
  </si>
  <si>
    <t>07000 00061</t>
  </si>
  <si>
    <t>1113</t>
  </si>
  <si>
    <t>1.5.1</t>
  </si>
  <si>
    <t>Формирование архивных фондов органов местного самоуправления</t>
  </si>
  <si>
    <t>00200 00071</t>
  </si>
  <si>
    <t>1.5.1.1</t>
  </si>
  <si>
    <t>1.5.2</t>
  </si>
  <si>
    <t xml:space="preserve"> Расходы на  формирование и размещение  муниципального заказа</t>
  </si>
  <si>
    <t>00200 00033</t>
  </si>
  <si>
    <t>1.5.2.1</t>
  </si>
  <si>
    <t>1.5.3</t>
  </si>
  <si>
    <t>Исполнение отдельного государственного полномочия   Санкт-Петербурга по определению должностных лиц местного самоуправления, уполномоченных составлять протоколы об административных правонарушениях ,и составлению  протоколов об административных правонарушениях</t>
  </si>
  <si>
    <t>09200 G0100</t>
  </si>
  <si>
    <t>1.5.3.1</t>
  </si>
  <si>
    <t>1.5.4</t>
  </si>
  <si>
    <t>Условно утвержденные расходы</t>
  </si>
  <si>
    <t>1.5.4.1</t>
  </si>
  <si>
    <t>2</t>
  </si>
  <si>
    <t>0300</t>
  </si>
  <si>
    <t>2.1.1</t>
  </si>
  <si>
    <t>Cсодействие в установленном порядке исполнительным органам государственной власти Санкт- Петербурга в сборе и обмене информацией в области  защиты  населения и территории от чрезвычайных ситуаций ,а также  содействию в  информировании населения об угрозе возникновения или о возникновении чрезвычайной ситуации</t>
  </si>
  <si>
    <t>21900 00081</t>
  </si>
  <si>
    <t>2.1.1.1</t>
  </si>
  <si>
    <t>3</t>
  </si>
  <si>
    <t>0400</t>
  </si>
  <si>
    <t>3.1.</t>
  </si>
  <si>
    <t>3.1.1</t>
  </si>
  <si>
    <t>Участие в организации и финансирование проведения оплачиваемых общественных работ, временного трудоустройства несовершеннолетних в возрасте от 14 до 18 лет в свободное от учебы время</t>
  </si>
  <si>
    <t>51000 00101</t>
  </si>
  <si>
    <t>3.1.1.1</t>
  </si>
  <si>
    <t>4</t>
  </si>
  <si>
    <t>0500</t>
  </si>
  <si>
    <t>5003</t>
  </si>
  <si>
    <t>4.1.1</t>
  </si>
  <si>
    <t>Благоустройство придомовых территорий  и дворовых территорий</t>
  </si>
  <si>
    <t>60000 00131</t>
  </si>
  <si>
    <t>4.1.1.1</t>
  </si>
  <si>
    <t>4.1.2</t>
  </si>
  <si>
    <t>Благоустройство территории муниципального образования связанное с обеспечением санитарного благополучия населения</t>
  </si>
  <si>
    <t>60000 00141</t>
  </si>
  <si>
    <t>4.1.2.1</t>
  </si>
  <si>
    <t>4.1.3</t>
  </si>
  <si>
    <t>Озеленение территории муниципального образования</t>
  </si>
  <si>
    <t>60000 00151</t>
  </si>
  <si>
    <t>4.1.3.1</t>
  </si>
  <si>
    <t>Закупка товаров, работ, услуг для государственных (муниципальных) нужд</t>
  </si>
  <si>
    <t>4.1.4</t>
  </si>
  <si>
    <t>Прочие мероприятия в области благоустройства территории муниципального образования</t>
  </si>
  <si>
    <t>60000 00161</t>
  </si>
  <si>
    <t>4.1.4.1</t>
  </si>
  <si>
    <t>4.1.5</t>
  </si>
  <si>
    <t xml:space="preserve">Исполнение  органами местного самоуправления в Санкт-Петербурге  отдельного государственного полномочия Санкт-Петербурга  по организации и осуществлению  в соответствии с адресными программами ,утвержденными администрациями районов Санкт-Петербурга , уборки и санитарной очистки территорий </t>
  </si>
  <si>
    <t>60000 G3160</t>
  </si>
  <si>
    <t>4.1.5.1</t>
  </si>
  <si>
    <t>5</t>
  </si>
  <si>
    <t>0700</t>
  </si>
  <si>
    <t>Профессиональная подготовка, переподготовка и повышение
квалификации</t>
  </si>
  <si>
    <t>5.1.1</t>
  </si>
  <si>
    <t>Профессиональная подготовка, переподготовка и повышение квалификации выборных должностных лиц, местного самоуправления, депутатов муниципальных советов муниципальных образований, муниципальных служащих</t>
  </si>
  <si>
    <t>42900 00181</t>
  </si>
  <si>
    <t>5.1.1.1</t>
  </si>
  <si>
    <t>5.2</t>
  </si>
  <si>
    <t>5.2.1</t>
  </si>
  <si>
    <t>Проведение работ по военно-патриотическому воспитанию граждан</t>
  </si>
  <si>
    <t>43100 00191</t>
  </si>
  <si>
    <t>5.2.1.1</t>
  </si>
  <si>
    <t>5.2.2</t>
  </si>
  <si>
    <t>Участие в реализации мер по профилактике дорожно-транспортного травматизма на территории муниципального образования</t>
  </si>
  <si>
    <t>79100 00491</t>
  </si>
  <si>
    <t>5.2.2.1</t>
  </si>
  <si>
    <t>5.2.3</t>
  </si>
  <si>
    <t>Участие в деятельности по профилактике правонарушений в Санкт - Петербурге в соответствии с  законом Санкт-Петербурга</t>
  </si>
  <si>
    <t>79200 00511</t>
  </si>
  <si>
    <t>5.2.3.1</t>
  </si>
  <si>
    <t>5.2.4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</si>
  <si>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</si>
  <si>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79300 00521</t>
  </si>
  <si>
    <t>5.2.4.1.</t>
  </si>
  <si>
    <t>5.2.5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</si>
  <si>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</si>
  <si>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79400 00531</t>
  </si>
  <si>
    <t>5.2.5.1</t>
  </si>
  <si>
    <t>5.2.6</t>
  </si>
  <si>
    <t>Участие в 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</si>
  <si>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79500 00541</t>
  </si>
  <si>
    <t>5.2.6.1</t>
  </si>
  <si>
    <t>5.2.7</t>
  </si>
  <si>
    <t>Участие в создании условий для реализации мер, направленных на укрепление межнационального и межконфессионального согласия, профилактика межнациональных (межэтнических) конфликтов</t>
  </si>
  <si>
    <t>7960000591</t>
  </si>
  <si>
    <t>5.2.7.1</t>
  </si>
  <si>
    <t>6</t>
  </si>
  <si>
    <t>0800</t>
  </si>
  <si>
    <t>6.1.1.</t>
  </si>
  <si>
    <t>Организация  и проведение местных и участие в организации и проведении городских  праздничных и иных зрелищных мероприятий</t>
  </si>
  <si>
    <t>45000 00201</t>
  </si>
  <si>
    <t>6.1.1.1.</t>
  </si>
  <si>
    <t>6.1.2</t>
  </si>
  <si>
    <t>Организация  и проведение  досуговых  мероприятий для жителей  муниципального образования</t>
  </si>
  <si>
    <t>45000 00562</t>
  </si>
  <si>
    <t>6.1.2.1</t>
  </si>
  <si>
    <t>7</t>
  </si>
  <si>
    <t>1000</t>
  </si>
  <si>
    <t>7.1.1</t>
  </si>
  <si>
    <t>Начисление, выплата, перерасчет ежемесячной  доплаты к пенсии лицам, замещавшим муниципальные должности , должности муниципальной службы в органах местного самоуправления в Санкт-Петербурге</t>
  </si>
  <si>
    <t>50500 00231</t>
  </si>
  <si>
    <t>7.1.1.1.</t>
  </si>
  <si>
    <t>Социальное обеспечение и иные выплаты населению</t>
  </si>
  <si>
    <t>300</t>
  </si>
  <si>
    <t>7.2.1</t>
  </si>
  <si>
    <t>Исполнение органами местного самоуправления в Санкт-Петербурге отдельных  государственных полномочий  Санкт-Петербурга  по выплате денежных средств на содержание детей, находящихся под опекой и попечительством, и денежных средств на содержание детей, переданных на воспитание в приемные семьи в Санкт-Петербурге</t>
  </si>
  <si>
    <t>51100 G0860</t>
  </si>
  <si>
    <t>7.2.1.1</t>
  </si>
  <si>
    <t>7.2.2</t>
  </si>
  <si>
    <t xml:space="preserve">Исполнение органами местного самоуправления в Санкт-Петербурге отдельных  государственных полномочий Санкт-Петербурга по выплате  вознаграждения приемным родителям </t>
  </si>
  <si>
    <t>51100 G0870</t>
  </si>
  <si>
    <t>7.2.2.1</t>
  </si>
  <si>
    <t>8</t>
  </si>
  <si>
    <t>Физическая культура</t>
  </si>
  <si>
    <t>8.1.1.</t>
  </si>
  <si>
    <t xml:space="preserve"> 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 и спортивных мероприятий муниципального образования</t>
  </si>
  <si>
    <t>51200 00242</t>
  </si>
  <si>
    <t>8.1.1.1.</t>
  </si>
  <si>
    <t>9</t>
  </si>
  <si>
    <t>Средства массовой информации</t>
  </si>
  <si>
    <t>9.1.1.</t>
  </si>
  <si>
    <t>Учреждение печатного средства массовой информации для опубликования муниципальных правовых актов, доведения до жителей МО официальной информации о социально-экономическом и культурном развитии МО, о развитии его общественной инфраструктуры</t>
  </si>
  <si>
    <t>45700 00251</t>
  </si>
  <si>
    <t>9.1.1.1.</t>
  </si>
  <si>
    <t>Распределение бюджетных ассигнований местного бюджета Муниципального образования
 муниципальный округ Чкаловское по разделам, подразделам, целевым статьям, группам видов расходов классификации расходов на  2019 год и на плановый период 2020 и 2021 годов</t>
  </si>
  <si>
    <t xml:space="preserve"> Приложение № 3
к решению Муниципального 
Совета Муниципального образования 
муниципальный округ Чкаловское 
от "24"октября 2019 г. №  10/1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</si>
</sst>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"/>
    <numFmt numFmtId="190" formatCode="#,##0.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0">
    <font>
      <sz val="10"/>
      <color indexed="8"/>
      <name val="Arial"/>
      <family val="0"/>
    </font>
    <font>
      <sz val="11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33" borderId="10" xfId="0" applyFont="1" applyFill="1" applyBorder="1" applyAlignment="1">
      <alignment horizontal="left" wrapText="1"/>
    </xf>
    <xf numFmtId="0" fontId="10" fillId="0" borderId="0" xfId="53" applyFont="1" applyBorder="1">
      <alignment/>
      <protection/>
    </xf>
    <xf numFmtId="0" fontId="0" fillId="0" borderId="0" xfId="53">
      <alignment/>
      <protection/>
    </xf>
    <xf numFmtId="0" fontId="5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/>
      <protection/>
    </xf>
    <xf numFmtId="0" fontId="8" fillId="0" borderId="10" xfId="53" applyFont="1" applyBorder="1" applyAlignment="1">
      <alignment horizontal="center" vertical="center"/>
      <protection/>
    </xf>
    <xf numFmtId="49" fontId="8" fillId="34" borderId="10" xfId="53" applyNumberFormat="1" applyFont="1" applyFill="1" applyBorder="1">
      <alignment/>
      <protection/>
    </xf>
    <xf numFmtId="0" fontId="9" fillId="34" borderId="10" xfId="53" applyFont="1" applyFill="1" applyBorder="1" applyAlignment="1">
      <alignment horizontal="left"/>
      <protection/>
    </xf>
    <xf numFmtId="49" fontId="9" fillId="34" borderId="10" xfId="53" applyNumberFormat="1" applyFont="1" applyFill="1" applyBorder="1" applyAlignment="1">
      <alignment horizontal="left"/>
      <protection/>
    </xf>
    <xf numFmtId="49" fontId="9" fillId="34" borderId="10" xfId="53" applyNumberFormat="1" applyFont="1" applyFill="1" applyBorder="1" applyAlignment="1">
      <alignment horizontal="center"/>
      <protection/>
    </xf>
    <xf numFmtId="4" fontId="9" fillId="33" borderId="10" xfId="53" applyNumberFormat="1" applyFont="1" applyFill="1" applyBorder="1" applyAlignment="1">
      <alignment wrapText="1"/>
      <protection/>
    </xf>
    <xf numFmtId="49" fontId="9" fillId="34" borderId="10" xfId="53" applyNumberFormat="1" applyFont="1" applyFill="1" applyBorder="1">
      <alignment/>
      <protection/>
    </xf>
    <xf numFmtId="0" fontId="9" fillId="34" borderId="10" xfId="53" applyFont="1" applyFill="1" applyBorder="1" applyAlignment="1">
      <alignment horizontal="left" vertical="top" wrapText="1"/>
      <protection/>
    </xf>
    <xf numFmtId="49" fontId="9" fillId="34" borderId="10" xfId="53" applyNumberFormat="1" applyFont="1" applyFill="1" applyBorder="1" applyAlignment="1">
      <alignment horizontal="right"/>
      <protection/>
    </xf>
    <xf numFmtId="49" fontId="12" fillId="34" borderId="10" xfId="53" applyNumberFormat="1" applyFont="1" applyFill="1" applyBorder="1">
      <alignment/>
      <protection/>
    </xf>
    <xf numFmtId="0" fontId="12" fillId="33" borderId="10" xfId="53" applyFont="1" applyFill="1" applyBorder="1" applyAlignment="1">
      <alignment horizontal="left"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2" fillId="34" borderId="10" xfId="53" applyNumberFormat="1" applyFont="1" applyFill="1" applyBorder="1" applyAlignment="1">
      <alignment horizontal="center"/>
      <protection/>
    </xf>
    <xf numFmtId="4" fontId="12" fillId="33" borderId="10" xfId="53" applyNumberFormat="1" applyFont="1" applyFill="1" applyBorder="1" applyAlignment="1">
      <alignment wrapText="1"/>
      <protection/>
    </xf>
    <xf numFmtId="0" fontId="8" fillId="34" borderId="10" xfId="53" applyFont="1" applyFill="1" applyBorder="1" applyAlignment="1">
      <alignment horizontal="left" wrapText="1"/>
      <protection/>
    </xf>
    <xf numFmtId="49" fontId="8" fillId="34" borderId="10" xfId="53" applyNumberFormat="1" applyFont="1" applyFill="1" applyBorder="1" applyAlignment="1">
      <alignment horizontal="center"/>
      <protection/>
    </xf>
    <xf numFmtId="4" fontId="8" fillId="33" borderId="10" xfId="53" applyNumberFormat="1" applyFont="1" applyFill="1" applyBorder="1" applyAlignment="1">
      <alignment wrapText="1"/>
      <protection/>
    </xf>
    <xf numFmtId="4" fontId="8" fillId="0" borderId="10" xfId="53" applyNumberFormat="1" applyFont="1" applyBorder="1" applyAlignment="1">
      <alignment horizontal="right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9" fillId="34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right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wrapText="1"/>
      <protection/>
    </xf>
    <xf numFmtId="4" fontId="8" fillId="0" borderId="10" xfId="53" applyNumberFormat="1" applyFont="1" applyFill="1" applyBorder="1" applyAlignment="1">
      <alignment wrapText="1"/>
      <protection/>
    </xf>
    <xf numFmtId="4" fontId="8" fillId="0" borderId="10" xfId="53" applyNumberFormat="1" applyFont="1" applyFill="1" applyBorder="1" applyAlignment="1">
      <alignment horizontal="right"/>
      <protection/>
    </xf>
    <xf numFmtId="0" fontId="12" fillId="34" borderId="10" xfId="53" applyFont="1" applyFill="1" applyBorder="1" applyAlignment="1">
      <alignment horizontal="left"/>
      <protection/>
    </xf>
    <xf numFmtId="0" fontId="9" fillId="33" borderId="10" xfId="53" applyFont="1" applyFill="1" applyBorder="1" applyAlignment="1">
      <alignment horizontal="left" wrapText="1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4" fontId="12" fillId="0" borderId="10" xfId="53" applyNumberFormat="1" applyFont="1" applyBorder="1" applyAlignment="1">
      <alignment horizontal="right"/>
      <protection/>
    </xf>
    <xf numFmtId="0" fontId="0" fillId="34" borderId="0" xfId="53" applyFill="1">
      <alignment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4" fillId="0" borderId="0" xfId="53" applyFont="1">
      <alignment/>
      <protection/>
    </xf>
    <xf numFmtId="0" fontId="12" fillId="34" borderId="10" xfId="53" applyFont="1" applyFill="1" applyBorder="1" applyAlignment="1">
      <alignment horizontal="left" wrapText="1"/>
      <protection/>
    </xf>
    <xf numFmtId="0" fontId="15" fillId="0" borderId="0" xfId="53" applyFont="1">
      <alignment/>
      <protection/>
    </xf>
    <xf numFmtId="0" fontId="13" fillId="34" borderId="10" xfId="53" applyFont="1" applyFill="1" applyBorder="1" applyAlignment="1">
      <alignment horizontal="left" wrapText="1"/>
      <protection/>
    </xf>
    <xf numFmtId="4" fontId="12" fillId="35" borderId="10" xfId="53" applyNumberFormat="1" applyFont="1" applyFill="1" applyBorder="1" applyAlignment="1">
      <alignment wrapText="1"/>
      <protection/>
    </xf>
    <xf numFmtId="4" fontId="12" fillId="35" borderId="10" xfId="53" applyNumberFormat="1" applyFont="1" applyFill="1" applyBorder="1" applyAlignment="1">
      <alignment horizontal="right" wrapText="1"/>
      <protection/>
    </xf>
    <xf numFmtId="4" fontId="8" fillId="35" borderId="10" xfId="53" applyNumberFormat="1" applyFont="1" applyFill="1" applyBorder="1" applyAlignment="1">
      <alignment wrapText="1"/>
      <protection/>
    </xf>
    <xf numFmtId="4" fontId="8" fillId="34" borderId="10" xfId="53" applyNumberFormat="1" applyFont="1" applyFill="1" applyBorder="1" applyAlignment="1">
      <alignment horizontal="right"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wrapText="1"/>
      <protection/>
    </xf>
    <xf numFmtId="4" fontId="6" fillId="0" borderId="10" xfId="53" applyNumberFormat="1" applyFont="1" applyFill="1" applyBorder="1" applyAlignment="1">
      <alignment wrapText="1"/>
      <protection/>
    </xf>
    <xf numFmtId="0" fontId="16" fillId="0" borderId="0" xfId="53" applyFont="1">
      <alignment/>
      <protection/>
    </xf>
    <xf numFmtId="190" fontId="0" fillId="0" borderId="0" xfId="53" applyNumberFormat="1">
      <alignment/>
      <protection/>
    </xf>
    <xf numFmtId="0" fontId="4" fillId="0" borderId="0" xfId="53" applyFont="1" applyAlignment="1">
      <alignment horizontal="right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right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 applyProtection="1">
      <alignment horizontal="center" vertical="center" wrapText="1" readingOrder="1"/>
      <protection locked="0"/>
    </xf>
    <xf numFmtId="0" fontId="11" fillId="36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53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SheetLayoutView="100" workbookViewId="0" topLeftCell="A1">
      <selection activeCell="B1" sqref="B1:H1"/>
    </sheetView>
  </sheetViews>
  <sheetFormatPr defaultColWidth="9.140625" defaultRowHeight="12.75"/>
  <cols>
    <col min="1" max="1" width="6.421875" style="51" customWidth="1"/>
    <col min="2" max="2" width="59.421875" style="3" customWidth="1"/>
    <col min="3" max="3" width="8.421875" style="3" customWidth="1"/>
    <col min="4" max="4" width="12.421875" style="3" customWidth="1"/>
    <col min="5" max="5" width="6.8515625" style="3" customWidth="1"/>
    <col min="6" max="6" width="11.00390625" style="3" customWidth="1"/>
    <col min="7" max="7" width="11.140625" style="3" customWidth="1"/>
    <col min="8" max="8" width="11.28125" style="3" customWidth="1"/>
    <col min="9" max="16384" width="9.140625" style="3" customWidth="1"/>
  </cols>
  <sheetData>
    <row r="1" spans="1:8" ht="74.25" customHeight="1">
      <c r="A1" s="2"/>
      <c r="B1" s="53" t="s">
        <v>243</v>
      </c>
      <c r="C1" s="53"/>
      <c r="D1" s="53"/>
      <c r="E1" s="53"/>
      <c r="F1" s="53"/>
      <c r="G1" s="53"/>
      <c r="H1" s="53"/>
    </row>
    <row r="2" spans="1:8" ht="69.75" customHeight="1">
      <c r="A2" s="54" t="s">
        <v>242</v>
      </c>
      <c r="B2" s="54"/>
      <c r="C2" s="54"/>
      <c r="D2" s="54"/>
      <c r="E2" s="54"/>
      <c r="F2" s="54"/>
      <c r="G2" s="54"/>
      <c r="H2" s="54"/>
    </row>
    <row r="3" spans="1:8" ht="15.75" customHeight="1">
      <c r="A3" s="5"/>
      <c r="B3" s="4"/>
      <c r="C3" s="4"/>
      <c r="D3" s="4"/>
      <c r="E3" s="4"/>
      <c r="F3" s="4"/>
      <c r="G3" s="55" t="s">
        <v>51</v>
      </c>
      <c r="H3" s="55"/>
    </row>
    <row r="4" spans="1:8" ht="51" customHeight="1">
      <c r="A4" s="56" t="s">
        <v>11</v>
      </c>
      <c r="B4" s="58" t="s">
        <v>10</v>
      </c>
      <c r="C4" s="60" t="s">
        <v>58</v>
      </c>
      <c r="D4" s="56" t="s">
        <v>59</v>
      </c>
      <c r="E4" s="56" t="s">
        <v>60</v>
      </c>
      <c r="F4" s="56" t="s">
        <v>61</v>
      </c>
      <c r="G4" s="62" t="s">
        <v>49</v>
      </c>
      <c r="H4" s="62"/>
    </row>
    <row r="5" spans="1:8" ht="12.75">
      <c r="A5" s="57"/>
      <c r="B5" s="59"/>
      <c r="C5" s="61" t="s">
        <v>62</v>
      </c>
      <c r="D5" s="57"/>
      <c r="E5" s="57"/>
      <c r="F5" s="57"/>
      <c r="G5" s="6" t="s">
        <v>63</v>
      </c>
      <c r="H5" s="6" t="s">
        <v>50</v>
      </c>
    </row>
    <row r="6" spans="1:8" ht="12.75">
      <c r="A6" s="7" t="s">
        <v>23</v>
      </c>
      <c r="B6" s="8" t="s">
        <v>37</v>
      </c>
      <c r="C6" s="9" t="s">
        <v>64</v>
      </c>
      <c r="D6" s="10"/>
      <c r="E6" s="10"/>
      <c r="F6" s="11">
        <f>F7+F11+F19+F32+F35+F30</f>
        <v>35643</v>
      </c>
      <c r="G6" s="11">
        <f>G7+G11+G19+G32+G35+G30</f>
        <v>34439</v>
      </c>
      <c r="H6" s="11">
        <f>H7+H11+H19+H32+H35+H30</f>
        <v>55377.100000000006</v>
      </c>
    </row>
    <row r="7" spans="1:8" ht="25.5">
      <c r="A7" s="12" t="s">
        <v>24</v>
      </c>
      <c r="B7" s="13" t="s">
        <v>0</v>
      </c>
      <c r="C7" s="14" t="s">
        <v>65</v>
      </c>
      <c r="D7" s="10"/>
      <c r="E7" s="10"/>
      <c r="F7" s="11">
        <f>F8</f>
        <v>1287.9</v>
      </c>
      <c r="G7" s="11">
        <f>G8</f>
        <v>1289.7</v>
      </c>
      <c r="H7" s="11">
        <f>H8</f>
        <v>1291.9</v>
      </c>
    </row>
    <row r="8" spans="1:8" ht="15.75" customHeight="1">
      <c r="A8" s="15" t="s">
        <v>66</v>
      </c>
      <c r="B8" s="16" t="s">
        <v>67</v>
      </c>
      <c r="C8" s="17" t="s">
        <v>12</v>
      </c>
      <c r="D8" s="18" t="s">
        <v>68</v>
      </c>
      <c r="E8" s="18"/>
      <c r="F8" s="19">
        <f>F9+F10</f>
        <v>1287.9</v>
      </c>
      <c r="G8" s="19">
        <f>G9+G10</f>
        <v>1289.7</v>
      </c>
      <c r="H8" s="19">
        <f>H9+H10</f>
        <v>1291.9</v>
      </c>
    </row>
    <row r="9" spans="1:8" ht="51">
      <c r="A9" s="7" t="s">
        <v>69</v>
      </c>
      <c r="B9" s="20" t="s">
        <v>70</v>
      </c>
      <c r="C9" s="21" t="s">
        <v>12</v>
      </c>
      <c r="D9" s="21" t="s">
        <v>68</v>
      </c>
      <c r="E9" s="21" t="s">
        <v>71</v>
      </c>
      <c r="F9" s="22">
        <v>1275.4</v>
      </c>
      <c r="G9" s="23">
        <v>1276.7</v>
      </c>
      <c r="H9" s="23">
        <v>1278.4</v>
      </c>
    </row>
    <row r="10" spans="1:8" ht="25.5">
      <c r="A10" s="7" t="s">
        <v>72</v>
      </c>
      <c r="B10" s="24" t="s">
        <v>73</v>
      </c>
      <c r="C10" s="21" t="s">
        <v>12</v>
      </c>
      <c r="D10" s="21" t="s">
        <v>68</v>
      </c>
      <c r="E10" s="21" t="s">
        <v>74</v>
      </c>
      <c r="F10" s="22">
        <v>12.5</v>
      </c>
      <c r="G10" s="23">
        <v>13</v>
      </c>
      <c r="H10" s="23">
        <v>13.5</v>
      </c>
    </row>
    <row r="11" spans="1:8" ht="38.25">
      <c r="A11" s="12" t="s">
        <v>25</v>
      </c>
      <c r="B11" s="13" t="s">
        <v>1</v>
      </c>
      <c r="C11" s="14" t="s">
        <v>75</v>
      </c>
      <c r="D11" s="10"/>
      <c r="E11" s="10"/>
      <c r="F11" s="11">
        <f>F12+F14+F17</f>
        <v>2003</v>
      </c>
      <c r="G11" s="11">
        <f>G12+G14+G17</f>
        <v>2039.0000000000002</v>
      </c>
      <c r="H11" s="11">
        <f>H12+H14+H17</f>
        <v>2039.9</v>
      </c>
    </row>
    <row r="12" spans="1:8" ht="51">
      <c r="A12" s="15" t="s">
        <v>76</v>
      </c>
      <c r="B12" s="16" t="s">
        <v>77</v>
      </c>
      <c r="C12" s="18" t="s">
        <v>13</v>
      </c>
      <c r="D12" s="18" t="s">
        <v>78</v>
      </c>
      <c r="E12" s="18"/>
      <c r="F12" s="19">
        <f>F13</f>
        <v>105.3</v>
      </c>
      <c r="G12" s="19">
        <f>G13</f>
        <v>140.4</v>
      </c>
      <c r="H12" s="19">
        <f>H13</f>
        <v>140.4</v>
      </c>
    </row>
    <row r="13" spans="1:8" ht="51">
      <c r="A13" s="7" t="s">
        <v>79</v>
      </c>
      <c r="B13" s="20" t="s">
        <v>70</v>
      </c>
      <c r="C13" s="21" t="s">
        <v>13</v>
      </c>
      <c r="D13" s="21" t="s">
        <v>78</v>
      </c>
      <c r="E13" s="21" t="s">
        <v>71</v>
      </c>
      <c r="F13" s="22">
        <v>105.3</v>
      </c>
      <c r="G13" s="23">
        <v>140.4</v>
      </c>
      <c r="H13" s="23">
        <v>140.4</v>
      </c>
    </row>
    <row r="14" spans="1:8" ht="25.5">
      <c r="A14" s="15" t="s">
        <v>80</v>
      </c>
      <c r="B14" s="16" t="s">
        <v>81</v>
      </c>
      <c r="C14" s="18" t="s">
        <v>13</v>
      </c>
      <c r="D14" s="18" t="s">
        <v>82</v>
      </c>
      <c r="E14" s="18"/>
      <c r="F14" s="19">
        <f>F15+F16</f>
        <v>1813.7</v>
      </c>
      <c r="G14" s="19">
        <f>G15+G16</f>
        <v>1814.6000000000001</v>
      </c>
      <c r="H14" s="19">
        <f>H15+H16</f>
        <v>1815.5</v>
      </c>
    </row>
    <row r="15" spans="1:8" ht="51">
      <c r="A15" s="7" t="s">
        <v>83</v>
      </c>
      <c r="B15" s="20" t="s">
        <v>70</v>
      </c>
      <c r="C15" s="21" t="s">
        <v>13</v>
      </c>
      <c r="D15" s="21" t="s">
        <v>82</v>
      </c>
      <c r="E15" s="21" t="s">
        <v>71</v>
      </c>
      <c r="F15" s="22">
        <v>1790.7</v>
      </c>
      <c r="G15" s="22">
        <v>1790.7</v>
      </c>
      <c r="H15" s="22">
        <v>1790.7</v>
      </c>
    </row>
    <row r="16" spans="1:8" ht="25.5">
      <c r="A16" s="7" t="s">
        <v>84</v>
      </c>
      <c r="B16" s="24" t="s">
        <v>73</v>
      </c>
      <c r="C16" s="21" t="s">
        <v>13</v>
      </c>
      <c r="D16" s="21" t="s">
        <v>82</v>
      </c>
      <c r="E16" s="21" t="s">
        <v>74</v>
      </c>
      <c r="F16" s="22">
        <v>23</v>
      </c>
      <c r="G16" s="23">
        <v>23.9</v>
      </c>
      <c r="H16" s="23">
        <v>24.8</v>
      </c>
    </row>
    <row r="17" spans="1:8" ht="38.25">
      <c r="A17" s="15" t="s">
        <v>85</v>
      </c>
      <c r="B17" s="16" t="s">
        <v>86</v>
      </c>
      <c r="C17" s="18" t="s">
        <v>13</v>
      </c>
      <c r="D17" s="18" t="s">
        <v>87</v>
      </c>
      <c r="E17" s="18"/>
      <c r="F17" s="19">
        <f>F18</f>
        <v>84</v>
      </c>
      <c r="G17" s="19">
        <f>G18</f>
        <v>84</v>
      </c>
      <c r="H17" s="19">
        <f>H18</f>
        <v>84</v>
      </c>
    </row>
    <row r="18" spans="1:8" ht="12.75">
      <c r="A18" s="7" t="s">
        <v>88</v>
      </c>
      <c r="B18" s="25" t="s">
        <v>89</v>
      </c>
      <c r="C18" s="21" t="s">
        <v>13</v>
      </c>
      <c r="D18" s="21" t="s">
        <v>87</v>
      </c>
      <c r="E18" s="21" t="s">
        <v>90</v>
      </c>
      <c r="F18" s="22">
        <v>84</v>
      </c>
      <c r="G18" s="23">
        <v>84</v>
      </c>
      <c r="H18" s="23">
        <v>84</v>
      </c>
    </row>
    <row r="19" spans="1:8" ht="38.25">
      <c r="A19" s="9" t="s">
        <v>91</v>
      </c>
      <c r="B19" s="26" t="s">
        <v>35</v>
      </c>
      <c r="C19" s="14" t="s">
        <v>21</v>
      </c>
      <c r="D19" s="10"/>
      <c r="E19" s="10"/>
      <c r="F19" s="11">
        <f>F20+F23+F27</f>
        <v>27683.8</v>
      </c>
      <c r="G19" s="11">
        <f>G20+G23+G27</f>
        <v>27063.4</v>
      </c>
      <c r="H19" s="11">
        <f>H20+H23+H27</f>
        <v>26678.4</v>
      </c>
    </row>
    <row r="20" spans="1:8" ht="25.5">
      <c r="A20" s="15" t="s">
        <v>92</v>
      </c>
      <c r="B20" s="16" t="s">
        <v>93</v>
      </c>
      <c r="C20" s="18" t="s">
        <v>14</v>
      </c>
      <c r="D20" s="18" t="s">
        <v>94</v>
      </c>
      <c r="E20" s="18"/>
      <c r="F20" s="19">
        <f>F21+F22</f>
        <v>1287.9</v>
      </c>
      <c r="G20" s="19">
        <f>G21+G22</f>
        <v>1289.7</v>
      </c>
      <c r="H20" s="19">
        <f>H21+H22</f>
        <v>1291.9</v>
      </c>
    </row>
    <row r="21" spans="1:8" ht="51">
      <c r="A21" s="7" t="s">
        <v>95</v>
      </c>
      <c r="B21" s="20" t="s">
        <v>70</v>
      </c>
      <c r="C21" s="21" t="s">
        <v>14</v>
      </c>
      <c r="D21" s="21" t="s">
        <v>94</v>
      </c>
      <c r="E21" s="21" t="s">
        <v>71</v>
      </c>
      <c r="F21" s="22">
        <v>1275.4</v>
      </c>
      <c r="G21" s="23">
        <v>1276.7</v>
      </c>
      <c r="H21" s="23">
        <v>1278.4</v>
      </c>
    </row>
    <row r="22" spans="1:8" ht="25.5">
      <c r="A22" s="7" t="s">
        <v>96</v>
      </c>
      <c r="B22" s="24" t="s">
        <v>73</v>
      </c>
      <c r="C22" s="21" t="s">
        <v>14</v>
      </c>
      <c r="D22" s="21" t="s">
        <v>94</v>
      </c>
      <c r="E22" s="21" t="s">
        <v>74</v>
      </c>
      <c r="F22" s="22">
        <v>12.5</v>
      </c>
      <c r="G22" s="23">
        <v>13</v>
      </c>
      <c r="H22" s="23">
        <v>13.5</v>
      </c>
    </row>
    <row r="23" spans="1:8" ht="38.25">
      <c r="A23" s="15" t="s">
        <v>97</v>
      </c>
      <c r="B23" s="16" t="s">
        <v>98</v>
      </c>
      <c r="C23" s="18" t="s">
        <v>14</v>
      </c>
      <c r="D23" s="18" t="s">
        <v>99</v>
      </c>
      <c r="E23" s="18"/>
      <c r="F23" s="19">
        <f>F24+F25+F26</f>
        <v>23896.199999999997</v>
      </c>
      <c r="G23" s="19">
        <f>G24+G25+G26</f>
        <v>23359.7</v>
      </c>
      <c r="H23" s="19">
        <f>H24+H25+H26</f>
        <v>22964.1</v>
      </c>
    </row>
    <row r="24" spans="1:8" ht="51">
      <c r="A24" s="7" t="s">
        <v>100</v>
      </c>
      <c r="B24" s="20" t="s">
        <v>70</v>
      </c>
      <c r="C24" s="21" t="s">
        <v>14</v>
      </c>
      <c r="D24" s="21" t="s">
        <v>101</v>
      </c>
      <c r="E24" s="21" t="s">
        <v>71</v>
      </c>
      <c r="F24" s="22">
        <v>20648.8</v>
      </c>
      <c r="G24" s="23">
        <v>20783.4</v>
      </c>
      <c r="H24" s="23">
        <v>20928.8</v>
      </c>
    </row>
    <row r="25" spans="1:8" ht="25.5">
      <c r="A25" s="7" t="s">
        <v>102</v>
      </c>
      <c r="B25" s="24" t="s">
        <v>73</v>
      </c>
      <c r="C25" s="21" t="s">
        <v>14</v>
      </c>
      <c r="D25" s="21" t="s">
        <v>101</v>
      </c>
      <c r="E25" s="21" t="s">
        <v>74</v>
      </c>
      <c r="F25" s="22">
        <v>3230.8</v>
      </c>
      <c r="G25" s="23">
        <v>2561.8</v>
      </c>
      <c r="H25" s="23">
        <v>2020.2</v>
      </c>
    </row>
    <row r="26" spans="1:8" ht="12.75">
      <c r="A26" s="7" t="s">
        <v>103</v>
      </c>
      <c r="B26" s="25" t="s">
        <v>89</v>
      </c>
      <c r="C26" s="21" t="s">
        <v>14</v>
      </c>
      <c r="D26" s="21" t="s">
        <v>101</v>
      </c>
      <c r="E26" s="21" t="s">
        <v>90</v>
      </c>
      <c r="F26" s="22">
        <v>16.6</v>
      </c>
      <c r="G26" s="23">
        <v>14.5</v>
      </c>
      <c r="H26" s="23">
        <v>15.1</v>
      </c>
    </row>
    <row r="27" spans="1:8" ht="51">
      <c r="A27" s="15" t="s">
        <v>104</v>
      </c>
      <c r="B27" s="16" t="s">
        <v>105</v>
      </c>
      <c r="C27" s="18" t="s">
        <v>14</v>
      </c>
      <c r="D27" s="18" t="s">
        <v>106</v>
      </c>
      <c r="E27" s="18"/>
      <c r="F27" s="19">
        <f>F28+F29</f>
        <v>2499.7000000000003</v>
      </c>
      <c r="G27" s="19">
        <f>G28+G29</f>
        <v>2414</v>
      </c>
      <c r="H27" s="19">
        <f>H28+H29</f>
        <v>2422.4</v>
      </c>
    </row>
    <row r="28" spans="1:8" ht="51">
      <c r="A28" s="7" t="s">
        <v>107</v>
      </c>
      <c r="B28" s="20" t="s">
        <v>70</v>
      </c>
      <c r="C28" s="21" t="s">
        <v>14</v>
      </c>
      <c r="D28" s="21" t="s">
        <v>106</v>
      </c>
      <c r="E28" s="21" t="s">
        <v>71</v>
      </c>
      <c r="F28" s="22">
        <v>2302.3</v>
      </c>
      <c r="G28" s="23">
        <v>2208.8</v>
      </c>
      <c r="H28" s="23">
        <v>2208.8</v>
      </c>
    </row>
    <row r="29" spans="1:8" ht="25.5">
      <c r="A29" s="7" t="s">
        <v>108</v>
      </c>
      <c r="B29" s="24" t="s">
        <v>73</v>
      </c>
      <c r="C29" s="21" t="s">
        <v>14</v>
      </c>
      <c r="D29" s="21" t="s">
        <v>106</v>
      </c>
      <c r="E29" s="21" t="s">
        <v>74</v>
      </c>
      <c r="F29" s="22">
        <v>197.4</v>
      </c>
      <c r="G29" s="23">
        <v>205.2</v>
      </c>
      <c r="H29" s="23">
        <v>213.6</v>
      </c>
    </row>
    <row r="30" spans="1:8" ht="12.75">
      <c r="A30" s="12" t="s">
        <v>54</v>
      </c>
      <c r="B30" s="27" t="s">
        <v>53</v>
      </c>
      <c r="C30" s="28" t="s">
        <v>48</v>
      </c>
      <c r="D30" s="29" t="s">
        <v>109</v>
      </c>
      <c r="E30" s="30" t="s">
        <v>74</v>
      </c>
      <c r="F30" s="31">
        <f>F31</f>
        <v>3793</v>
      </c>
      <c r="G30" s="31">
        <f>G31</f>
        <v>0</v>
      </c>
      <c r="H30" s="31">
        <f>H31</f>
        <v>0</v>
      </c>
    </row>
    <row r="31" spans="1:8" ht="25.5">
      <c r="A31" s="7" t="s">
        <v>110</v>
      </c>
      <c r="B31" s="24" t="s">
        <v>73</v>
      </c>
      <c r="C31" s="30" t="s">
        <v>52</v>
      </c>
      <c r="D31" s="30" t="s">
        <v>109</v>
      </c>
      <c r="E31" s="30" t="s">
        <v>74</v>
      </c>
      <c r="F31" s="32">
        <v>3793</v>
      </c>
      <c r="G31" s="33"/>
      <c r="H31" s="33"/>
    </row>
    <row r="32" spans="1:8" ht="12.75">
      <c r="A32" s="12" t="s">
        <v>54</v>
      </c>
      <c r="B32" s="8" t="s">
        <v>2</v>
      </c>
      <c r="C32" s="14" t="s">
        <v>111</v>
      </c>
      <c r="D32" s="10"/>
      <c r="E32" s="10"/>
      <c r="F32" s="11">
        <f>F33</f>
        <v>300</v>
      </c>
      <c r="G32" s="11">
        <f>G34</f>
        <v>300</v>
      </c>
      <c r="H32" s="11">
        <f>H34</f>
        <v>300</v>
      </c>
    </row>
    <row r="33" spans="1:8" ht="12.75">
      <c r="A33" s="15" t="s">
        <v>112</v>
      </c>
      <c r="B33" s="34" t="s">
        <v>113</v>
      </c>
      <c r="C33" s="21" t="s">
        <v>15</v>
      </c>
      <c r="D33" s="21" t="s">
        <v>114</v>
      </c>
      <c r="E33" s="18"/>
      <c r="F33" s="19">
        <f>F34</f>
        <v>300</v>
      </c>
      <c r="G33" s="19">
        <f>G34</f>
        <v>300</v>
      </c>
      <c r="H33" s="19">
        <f>H34</f>
        <v>300</v>
      </c>
    </row>
    <row r="34" spans="1:8" ht="12.75">
      <c r="A34" s="7" t="s">
        <v>110</v>
      </c>
      <c r="B34" s="25" t="s">
        <v>89</v>
      </c>
      <c r="C34" s="21" t="s">
        <v>15</v>
      </c>
      <c r="D34" s="21" t="s">
        <v>114</v>
      </c>
      <c r="E34" s="21" t="s">
        <v>90</v>
      </c>
      <c r="F34" s="22">
        <v>300</v>
      </c>
      <c r="G34" s="22">
        <v>300</v>
      </c>
      <c r="H34" s="22">
        <v>300</v>
      </c>
    </row>
    <row r="35" spans="1:8" ht="12.75">
      <c r="A35" s="12" t="s">
        <v>55</v>
      </c>
      <c r="B35" s="35" t="s">
        <v>3</v>
      </c>
      <c r="C35" s="14" t="s">
        <v>115</v>
      </c>
      <c r="D35" s="10"/>
      <c r="E35" s="10"/>
      <c r="F35" s="11">
        <f>F38+F36+F40+F42</f>
        <v>575.3000000000001</v>
      </c>
      <c r="G35" s="11">
        <f>G38+G36+G40+G42</f>
        <v>3746.8999999999996</v>
      </c>
      <c r="H35" s="11">
        <f>H38+H36+H40+H42</f>
        <v>25066.9</v>
      </c>
    </row>
    <row r="36" spans="1:8" ht="12.75">
      <c r="A36" s="15" t="s">
        <v>116</v>
      </c>
      <c r="B36" s="34" t="s">
        <v>117</v>
      </c>
      <c r="C36" s="18" t="s">
        <v>16</v>
      </c>
      <c r="D36" s="18" t="s">
        <v>118</v>
      </c>
      <c r="E36" s="18"/>
      <c r="F36" s="19">
        <f>F37</f>
        <v>67.7</v>
      </c>
      <c r="G36" s="19">
        <f>G37</f>
        <v>70.3</v>
      </c>
      <c r="H36" s="19">
        <f>H37</f>
        <v>73.2</v>
      </c>
    </row>
    <row r="37" spans="1:8" ht="25.5">
      <c r="A37" s="7" t="s">
        <v>119</v>
      </c>
      <c r="B37" s="24" t="s">
        <v>73</v>
      </c>
      <c r="C37" s="21" t="s">
        <v>16</v>
      </c>
      <c r="D37" s="21" t="s">
        <v>118</v>
      </c>
      <c r="E37" s="21" t="s">
        <v>74</v>
      </c>
      <c r="F37" s="22">
        <v>67.7</v>
      </c>
      <c r="G37" s="23">
        <v>70.3</v>
      </c>
      <c r="H37" s="23">
        <v>73.2</v>
      </c>
    </row>
    <row r="38" spans="1:8" ht="12.75">
      <c r="A38" s="15" t="s">
        <v>120</v>
      </c>
      <c r="B38" s="36" t="s">
        <v>121</v>
      </c>
      <c r="C38" s="18" t="s">
        <v>16</v>
      </c>
      <c r="D38" s="18" t="s">
        <v>122</v>
      </c>
      <c r="E38" s="18"/>
      <c r="F38" s="19">
        <f>F39</f>
        <v>500.4</v>
      </c>
      <c r="G38" s="19">
        <f>G39</f>
        <v>519.9</v>
      </c>
      <c r="H38" s="19">
        <f>H39</f>
        <v>540.9</v>
      </c>
    </row>
    <row r="39" spans="1:8" ht="25.5">
      <c r="A39" s="7" t="s">
        <v>123</v>
      </c>
      <c r="B39" s="24" t="s">
        <v>73</v>
      </c>
      <c r="C39" s="21" t="s">
        <v>16</v>
      </c>
      <c r="D39" s="21" t="s">
        <v>122</v>
      </c>
      <c r="E39" s="21" t="s">
        <v>74</v>
      </c>
      <c r="F39" s="22">
        <v>500.4</v>
      </c>
      <c r="G39" s="23">
        <v>519.9</v>
      </c>
      <c r="H39" s="23">
        <v>540.9</v>
      </c>
    </row>
    <row r="40" spans="1:8" ht="63.75">
      <c r="A40" s="15" t="s">
        <v>124</v>
      </c>
      <c r="B40" s="16" t="s">
        <v>125</v>
      </c>
      <c r="C40" s="18" t="s">
        <v>16</v>
      </c>
      <c r="D40" s="18" t="s">
        <v>126</v>
      </c>
      <c r="E40" s="18"/>
      <c r="F40" s="19">
        <f>F41</f>
        <v>7.2</v>
      </c>
      <c r="G40" s="19">
        <f>G41</f>
        <v>7.5</v>
      </c>
      <c r="H40" s="19">
        <f>H41</f>
        <v>7.8</v>
      </c>
    </row>
    <row r="41" spans="1:8" ht="25.5">
      <c r="A41" s="7" t="s">
        <v>127</v>
      </c>
      <c r="B41" s="24" t="s">
        <v>73</v>
      </c>
      <c r="C41" s="21" t="s">
        <v>16</v>
      </c>
      <c r="D41" s="21" t="s">
        <v>126</v>
      </c>
      <c r="E41" s="21" t="s">
        <v>74</v>
      </c>
      <c r="F41" s="22">
        <v>7.2</v>
      </c>
      <c r="G41" s="23">
        <v>7.5</v>
      </c>
      <c r="H41" s="23">
        <v>7.8</v>
      </c>
    </row>
    <row r="42" spans="1:8" ht="12.75">
      <c r="A42" s="15" t="s">
        <v>128</v>
      </c>
      <c r="B42" s="16" t="s">
        <v>129</v>
      </c>
      <c r="C42" s="18" t="s">
        <v>16</v>
      </c>
      <c r="D42" s="17"/>
      <c r="E42" s="18"/>
      <c r="F42" s="19"/>
      <c r="G42" s="37">
        <f>G43</f>
        <v>3149.2</v>
      </c>
      <c r="H42" s="37">
        <f>H43</f>
        <v>24445</v>
      </c>
    </row>
    <row r="43" spans="1:8" ht="12.75">
      <c r="A43" s="7" t="s">
        <v>130</v>
      </c>
      <c r="B43" s="25" t="s">
        <v>89</v>
      </c>
      <c r="C43" s="21" t="s">
        <v>16</v>
      </c>
      <c r="D43" s="30"/>
      <c r="E43" s="21" t="s">
        <v>90</v>
      </c>
      <c r="F43" s="22"/>
      <c r="G43" s="23">
        <v>3149.2</v>
      </c>
      <c r="H43" s="23">
        <v>24445</v>
      </c>
    </row>
    <row r="44" spans="1:10" s="38" customFormat="1" ht="25.5">
      <c r="A44" s="12" t="s">
        <v>131</v>
      </c>
      <c r="B44" s="13" t="s">
        <v>36</v>
      </c>
      <c r="C44" s="9" t="s">
        <v>132</v>
      </c>
      <c r="D44" s="10"/>
      <c r="E44" s="10"/>
      <c r="F44" s="11">
        <f aca="true" t="shared" si="0" ref="F44:H46">F45</f>
        <v>237.2</v>
      </c>
      <c r="G44" s="11">
        <f t="shared" si="0"/>
        <v>249.8</v>
      </c>
      <c r="H44" s="11">
        <f t="shared" si="0"/>
        <v>262.4</v>
      </c>
      <c r="I44" s="3"/>
      <c r="J44" s="3"/>
    </row>
    <row r="45" spans="1:8" ht="25.5">
      <c r="A45" s="12" t="s">
        <v>26</v>
      </c>
      <c r="B45" s="13" t="s">
        <v>4</v>
      </c>
      <c r="C45" s="14" t="s">
        <v>17</v>
      </c>
      <c r="D45" s="10"/>
      <c r="E45" s="10"/>
      <c r="F45" s="11">
        <f t="shared" si="0"/>
        <v>237.2</v>
      </c>
      <c r="G45" s="11">
        <f t="shared" si="0"/>
        <v>249.8</v>
      </c>
      <c r="H45" s="11">
        <f t="shared" si="0"/>
        <v>262.4</v>
      </c>
    </row>
    <row r="46" spans="1:8" ht="76.5">
      <c r="A46" s="15" t="s">
        <v>133</v>
      </c>
      <c r="B46" s="39" t="s">
        <v>134</v>
      </c>
      <c r="C46" s="18" t="s">
        <v>17</v>
      </c>
      <c r="D46" s="18" t="s">
        <v>135</v>
      </c>
      <c r="E46" s="18"/>
      <c r="F46" s="19">
        <f t="shared" si="0"/>
        <v>237.2</v>
      </c>
      <c r="G46" s="19">
        <f t="shared" si="0"/>
        <v>249.8</v>
      </c>
      <c r="H46" s="19">
        <f t="shared" si="0"/>
        <v>262.4</v>
      </c>
    </row>
    <row r="47" spans="1:8" ht="25.5">
      <c r="A47" s="7" t="s">
        <v>136</v>
      </c>
      <c r="B47" s="24" t="s">
        <v>73</v>
      </c>
      <c r="C47" s="21" t="s">
        <v>17</v>
      </c>
      <c r="D47" s="21" t="s">
        <v>135</v>
      </c>
      <c r="E47" s="21" t="s">
        <v>74</v>
      </c>
      <c r="F47" s="22">
        <v>237.2</v>
      </c>
      <c r="G47" s="23">
        <v>249.8</v>
      </c>
      <c r="H47" s="23">
        <v>262.4</v>
      </c>
    </row>
    <row r="48" spans="1:8" s="38" customFormat="1" ht="12.75">
      <c r="A48" s="12" t="s">
        <v>137</v>
      </c>
      <c r="B48" s="13" t="s">
        <v>38</v>
      </c>
      <c r="C48" s="9" t="s">
        <v>138</v>
      </c>
      <c r="D48" s="10"/>
      <c r="E48" s="10"/>
      <c r="F48" s="11">
        <f aca="true" t="shared" si="1" ref="F48:H50">F49</f>
        <v>397.7</v>
      </c>
      <c r="G48" s="11">
        <f t="shared" si="1"/>
        <v>413.7</v>
      </c>
      <c r="H48" s="11">
        <f t="shared" si="1"/>
        <v>430.2</v>
      </c>
    </row>
    <row r="49" spans="1:8" ht="12.75">
      <c r="A49" s="12" t="s">
        <v>139</v>
      </c>
      <c r="B49" s="13" t="s">
        <v>5</v>
      </c>
      <c r="C49" s="14" t="s">
        <v>18</v>
      </c>
      <c r="D49" s="10"/>
      <c r="E49" s="10"/>
      <c r="F49" s="11">
        <f t="shared" si="1"/>
        <v>397.7</v>
      </c>
      <c r="G49" s="11">
        <f t="shared" si="1"/>
        <v>413.7</v>
      </c>
      <c r="H49" s="11">
        <f t="shared" si="1"/>
        <v>430.2</v>
      </c>
    </row>
    <row r="50" spans="1:8" ht="51">
      <c r="A50" s="15" t="s">
        <v>140</v>
      </c>
      <c r="B50" s="39" t="s">
        <v>141</v>
      </c>
      <c r="C50" s="21" t="s">
        <v>18</v>
      </c>
      <c r="D50" s="21" t="s">
        <v>142</v>
      </c>
      <c r="E50" s="18"/>
      <c r="F50" s="19">
        <f t="shared" si="1"/>
        <v>397.7</v>
      </c>
      <c r="G50" s="19">
        <f t="shared" si="1"/>
        <v>413.7</v>
      </c>
      <c r="H50" s="19">
        <f t="shared" si="1"/>
        <v>430.2</v>
      </c>
    </row>
    <row r="51" spans="1:8" ht="25.5">
      <c r="A51" s="7" t="s">
        <v>143</v>
      </c>
      <c r="B51" s="24" t="s">
        <v>73</v>
      </c>
      <c r="C51" s="21" t="s">
        <v>18</v>
      </c>
      <c r="D51" s="21" t="s">
        <v>142</v>
      </c>
      <c r="E51" s="21" t="s">
        <v>74</v>
      </c>
      <c r="F51" s="22">
        <v>397.7</v>
      </c>
      <c r="G51" s="23">
        <v>413.7</v>
      </c>
      <c r="H51" s="23">
        <v>430.2</v>
      </c>
    </row>
    <row r="52" spans="1:8" s="38" customFormat="1" ht="12.75">
      <c r="A52" s="12" t="s">
        <v>144</v>
      </c>
      <c r="B52" s="13" t="s">
        <v>39</v>
      </c>
      <c r="C52" s="9" t="s">
        <v>145</v>
      </c>
      <c r="D52" s="10"/>
      <c r="E52" s="10"/>
      <c r="F52" s="11">
        <f>F53</f>
        <v>91009.9</v>
      </c>
      <c r="G52" s="11">
        <f>G53</f>
        <v>111549.9</v>
      </c>
      <c r="H52" s="11">
        <f>H53</f>
        <v>106703.90000000001</v>
      </c>
    </row>
    <row r="53" spans="1:8" ht="12.75">
      <c r="A53" s="12" t="s">
        <v>27</v>
      </c>
      <c r="B53" s="8" t="s">
        <v>6</v>
      </c>
      <c r="C53" s="14" t="s">
        <v>146</v>
      </c>
      <c r="D53" s="10"/>
      <c r="E53" s="10"/>
      <c r="F53" s="11">
        <f>F54+F56+F58+F60+F62</f>
        <v>91009.9</v>
      </c>
      <c r="G53" s="11">
        <f>G54+G56+G58+G60+G62</f>
        <v>111549.9</v>
      </c>
      <c r="H53" s="11">
        <f>H54+H56+H58+H60+H62</f>
        <v>106703.90000000001</v>
      </c>
    </row>
    <row r="54" spans="1:8" ht="19.5" customHeight="1">
      <c r="A54" s="15" t="s">
        <v>147</v>
      </c>
      <c r="B54" s="16" t="s">
        <v>148</v>
      </c>
      <c r="C54" s="18" t="s">
        <v>19</v>
      </c>
      <c r="D54" s="18" t="s">
        <v>149</v>
      </c>
      <c r="E54" s="18"/>
      <c r="F54" s="19">
        <f>F55</f>
        <v>31007.7</v>
      </c>
      <c r="G54" s="19">
        <f>G55</f>
        <v>29684.5</v>
      </c>
      <c r="H54" s="19">
        <f>H55</f>
        <v>33512.3</v>
      </c>
    </row>
    <row r="55" spans="1:8" ht="25.5">
      <c r="A55" s="7" t="s">
        <v>150</v>
      </c>
      <c r="B55" s="24" t="s">
        <v>73</v>
      </c>
      <c r="C55" s="21" t="s">
        <v>19</v>
      </c>
      <c r="D55" s="21" t="s">
        <v>149</v>
      </c>
      <c r="E55" s="21" t="s">
        <v>74</v>
      </c>
      <c r="F55" s="22">
        <v>31007.7</v>
      </c>
      <c r="G55" s="23">
        <v>29684.5</v>
      </c>
      <c r="H55" s="23">
        <v>33512.3</v>
      </c>
    </row>
    <row r="56" spans="1:8" ht="25.5">
      <c r="A56" s="15" t="s">
        <v>151</v>
      </c>
      <c r="B56" s="16" t="s">
        <v>152</v>
      </c>
      <c r="C56" s="18" t="s">
        <v>19</v>
      </c>
      <c r="D56" s="18" t="s">
        <v>153</v>
      </c>
      <c r="E56" s="18"/>
      <c r="F56" s="19">
        <f>F57</f>
        <v>2422.8</v>
      </c>
      <c r="G56" s="19">
        <f>G57</f>
        <v>4254.2</v>
      </c>
      <c r="H56" s="19">
        <f>H57</f>
        <v>2120.4</v>
      </c>
    </row>
    <row r="57" spans="1:8" ht="25.5">
      <c r="A57" s="7" t="s">
        <v>154</v>
      </c>
      <c r="B57" s="24" t="s">
        <v>73</v>
      </c>
      <c r="C57" s="21" t="s">
        <v>19</v>
      </c>
      <c r="D57" s="21" t="s">
        <v>153</v>
      </c>
      <c r="E57" s="21" t="s">
        <v>74</v>
      </c>
      <c r="F57" s="22">
        <v>2422.8</v>
      </c>
      <c r="G57" s="23">
        <v>4254.2</v>
      </c>
      <c r="H57" s="23">
        <v>2120.4</v>
      </c>
    </row>
    <row r="58" spans="1:8" ht="12.75">
      <c r="A58" s="15" t="s">
        <v>155</v>
      </c>
      <c r="B58" s="16" t="s">
        <v>156</v>
      </c>
      <c r="C58" s="18" t="s">
        <v>19</v>
      </c>
      <c r="D58" s="18" t="s">
        <v>157</v>
      </c>
      <c r="E58" s="18"/>
      <c r="F58" s="19">
        <f>F59</f>
        <v>18471.1</v>
      </c>
      <c r="G58" s="19">
        <f>G59</f>
        <v>22194.7</v>
      </c>
      <c r="H58" s="19">
        <f>H59</f>
        <v>22721.7</v>
      </c>
    </row>
    <row r="59" spans="1:8" ht="25.5">
      <c r="A59" s="7" t="s">
        <v>158</v>
      </c>
      <c r="B59" s="25" t="s">
        <v>159</v>
      </c>
      <c r="C59" s="21" t="s">
        <v>19</v>
      </c>
      <c r="D59" s="21" t="s">
        <v>157</v>
      </c>
      <c r="E59" s="21" t="s">
        <v>74</v>
      </c>
      <c r="F59" s="22">
        <v>18471.1</v>
      </c>
      <c r="G59" s="23">
        <v>22194.7</v>
      </c>
      <c r="H59" s="23">
        <v>22721.7</v>
      </c>
    </row>
    <row r="60" spans="1:8" ht="25.5">
      <c r="A60" s="15" t="s">
        <v>160</v>
      </c>
      <c r="B60" s="16" t="s">
        <v>161</v>
      </c>
      <c r="C60" s="18" t="s">
        <v>19</v>
      </c>
      <c r="D60" s="18" t="s">
        <v>162</v>
      </c>
      <c r="E60" s="18"/>
      <c r="F60" s="19">
        <f>F61</f>
        <v>4224.9</v>
      </c>
      <c r="G60" s="19">
        <f>G61</f>
        <v>18246.9</v>
      </c>
      <c r="H60" s="19">
        <f>H61</f>
        <v>9674.5</v>
      </c>
    </row>
    <row r="61" spans="1:8" ht="25.5">
      <c r="A61" s="7" t="s">
        <v>163</v>
      </c>
      <c r="B61" s="24" t="s">
        <v>73</v>
      </c>
      <c r="C61" s="21" t="s">
        <v>19</v>
      </c>
      <c r="D61" s="21" t="s">
        <v>162</v>
      </c>
      <c r="E61" s="21" t="s">
        <v>74</v>
      </c>
      <c r="F61" s="22">
        <v>4224.9</v>
      </c>
      <c r="G61" s="23">
        <v>18246.9</v>
      </c>
      <c r="H61" s="23">
        <v>9674.5</v>
      </c>
    </row>
    <row r="62" spans="1:8" ht="63" customHeight="1">
      <c r="A62" s="15" t="s">
        <v>164</v>
      </c>
      <c r="B62" s="16" t="s">
        <v>165</v>
      </c>
      <c r="C62" s="18" t="s">
        <v>19</v>
      </c>
      <c r="D62" s="18" t="s">
        <v>166</v>
      </c>
      <c r="E62" s="18"/>
      <c r="F62" s="19">
        <f>F63</f>
        <v>34883.4</v>
      </c>
      <c r="G62" s="19">
        <f>G63</f>
        <v>37169.6</v>
      </c>
      <c r="H62" s="19">
        <f>H63</f>
        <v>38675</v>
      </c>
    </row>
    <row r="63" spans="1:8" ht="25.5">
      <c r="A63" s="7" t="s">
        <v>167</v>
      </c>
      <c r="B63" s="24" t="s">
        <v>73</v>
      </c>
      <c r="C63" s="21" t="s">
        <v>19</v>
      </c>
      <c r="D63" s="21" t="s">
        <v>166</v>
      </c>
      <c r="E63" s="21" t="s">
        <v>74</v>
      </c>
      <c r="F63" s="22">
        <v>34883.4</v>
      </c>
      <c r="G63" s="23">
        <v>37169.6</v>
      </c>
      <c r="H63" s="23">
        <v>38675</v>
      </c>
    </row>
    <row r="64" spans="1:8" ht="12.75">
      <c r="A64" s="12" t="s">
        <v>168</v>
      </c>
      <c r="B64" s="8" t="s">
        <v>40</v>
      </c>
      <c r="C64" s="9" t="s">
        <v>169</v>
      </c>
      <c r="D64" s="10"/>
      <c r="E64" s="10"/>
      <c r="F64" s="11">
        <f>F66+F68</f>
        <v>4160</v>
      </c>
      <c r="G64" s="11">
        <f>G66+G68</f>
        <v>4378.4</v>
      </c>
      <c r="H64" s="11">
        <f>H66+H68</f>
        <v>4555.7</v>
      </c>
    </row>
    <row r="65" spans="1:8" s="40" customFormat="1" ht="25.5">
      <c r="A65" s="12" t="s">
        <v>45</v>
      </c>
      <c r="B65" s="26" t="s">
        <v>170</v>
      </c>
      <c r="C65" s="14" t="s">
        <v>34</v>
      </c>
      <c r="D65" s="10"/>
      <c r="E65" s="10"/>
      <c r="F65" s="11">
        <f aca="true" t="shared" si="2" ref="F65:H66">F66</f>
        <v>135</v>
      </c>
      <c r="G65" s="11">
        <f t="shared" si="2"/>
        <v>140</v>
      </c>
      <c r="H65" s="11">
        <f t="shared" si="2"/>
        <v>146</v>
      </c>
    </row>
    <row r="66" spans="1:8" ht="51">
      <c r="A66" s="15" t="s">
        <v>171</v>
      </c>
      <c r="B66" s="41" t="s">
        <v>172</v>
      </c>
      <c r="C66" s="18" t="s">
        <v>34</v>
      </c>
      <c r="D66" s="18" t="s">
        <v>173</v>
      </c>
      <c r="E66" s="18"/>
      <c r="F66" s="19">
        <f t="shared" si="2"/>
        <v>135</v>
      </c>
      <c r="G66" s="19">
        <f t="shared" si="2"/>
        <v>140</v>
      </c>
      <c r="H66" s="19">
        <f t="shared" si="2"/>
        <v>146</v>
      </c>
    </row>
    <row r="67" spans="1:8" ht="25.5">
      <c r="A67" s="7" t="s">
        <v>174</v>
      </c>
      <c r="B67" s="24" t="s">
        <v>73</v>
      </c>
      <c r="C67" s="21" t="s">
        <v>34</v>
      </c>
      <c r="D67" s="21" t="s">
        <v>173</v>
      </c>
      <c r="E67" s="21" t="s">
        <v>74</v>
      </c>
      <c r="F67" s="22">
        <v>135</v>
      </c>
      <c r="G67" s="23">
        <v>140</v>
      </c>
      <c r="H67" s="23">
        <v>146</v>
      </c>
    </row>
    <row r="68" spans="1:8" s="40" customFormat="1" ht="12.75">
      <c r="A68" s="12" t="s">
        <v>175</v>
      </c>
      <c r="B68" s="13" t="s">
        <v>47</v>
      </c>
      <c r="C68" s="14" t="s">
        <v>46</v>
      </c>
      <c r="D68" s="10"/>
      <c r="E68" s="10"/>
      <c r="F68" s="11">
        <f>F69+F71+F73+F75+F77+F79+F81</f>
        <v>4025</v>
      </c>
      <c r="G68" s="11">
        <f>G69+G71+G73+G75+G77+G79+G81</f>
        <v>4238.4</v>
      </c>
      <c r="H68" s="11">
        <f>H69+H71+H73+H75+H77+H79+H81</f>
        <v>4409.7</v>
      </c>
    </row>
    <row r="69" spans="1:8" s="42" customFormat="1" ht="20.25" customHeight="1">
      <c r="A69" s="15" t="s">
        <v>176</v>
      </c>
      <c r="B69" s="36" t="s">
        <v>177</v>
      </c>
      <c r="C69" s="18" t="s">
        <v>46</v>
      </c>
      <c r="D69" s="18" t="s">
        <v>178</v>
      </c>
      <c r="E69" s="18"/>
      <c r="F69" s="19">
        <f>F70</f>
        <v>1149.9</v>
      </c>
      <c r="G69" s="19">
        <f>G70</f>
        <v>1210.8</v>
      </c>
      <c r="H69" s="19">
        <f>H70</f>
        <v>1259.8</v>
      </c>
    </row>
    <row r="70" spans="1:8" ht="25.5">
      <c r="A70" s="7" t="s">
        <v>179</v>
      </c>
      <c r="B70" s="24" t="s">
        <v>73</v>
      </c>
      <c r="C70" s="21" t="s">
        <v>46</v>
      </c>
      <c r="D70" s="21" t="s">
        <v>178</v>
      </c>
      <c r="E70" s="21" t="s">
        <v>74</v>
      </c>
      <c r="F70" s="22">
        <v>1149.9</v>
      </c>
      <c r="G70" s="23">
        <v>1210.8</v>
      </c>
      <c r="H70" s="23">
        <v>1259.8</v>
      </c>
    </row>
    <row r="71" spans="1:8" s="42" customFormat="1" ht="26.25" customHeight="1">
      <c r="A71" s="15" t="s">
        <v>180</v>
      </c>
      <c r="B71" s="36" t="s">
        <v>181</v>
      </c>
      <c r="C71" s="18" t="s">
        <v>46</v>
      </c>
      <c r="D71" s="18" t="s">
        <v>182</v>
      </c>
      <c r="E71" s="18"/>
      <c r="F71" s="19">
        <f>F72</f>
        <v>793.3</v>
      </c>
      <c r="G71" s="19">
        <f>G72</f>
        <v>835.4</v>
      </c>
      <c r="H71" s="19">
        <f>H72</f>
        <v>869.2</v>
      </c>
    </row>
    <row r="72" spans="1:8" ht="25.5">
      <c r="A72" s="7" t="s">
        <v>183</v>
      </c>
      <c r="B72" s="24" t="s">
        <v>73</v>
      </c>
      <c r="C72" s="21" t="s">
        <v>46</v>
      </c>
      <c r="D72" s="21" t="s">
        <v>182</v>
      </c>
      <c r="E72" s="21" t="s">
        <v>74</v>
      </c>
      <c r="F72" s="22">
        <v>793.3</v>
      </c>
      <c r="G72" s="23">
        <v>835.4</v>
      </c>
      <c r="H72" s="23">
        <v>869.2</v>
      </c>
    </row>
    <row r="73" spans="1:8" s="42" customFormat="1" ht="25.5">
      <c r="A73" s="15" t="s">
        <v>184</v>
      </c>
      <c r="B73" s="36" t="s">
        <v>185</v>
      </c>
      <c r="C73" s="18" t="s">
        <v>46</v>
      </c>
      <c r="D73" s="18" t="s">
        <v>186</v>
      </c>
      <c r="E73" s="18"/>
      <c r="F73" s="19">
        <f>F74</f>
        <v>463.8</v>
      </c>
      <c r="G73" s="19">
        <f>G74</f>
        <v>488.4</v>
      </c>
      <c r="H73" s="19">
        <f>H74</f>
        <v>508.1</v>
      </c>
    </row>
    <row r="74" spans="1:8" ht="25.5">
      <c r="A74" s="7" t="s">
        <v>187</v>
      </c>
      <c r="B74" s="24" t="s">
        <v>73</v>
      </c>
      <c r="C74" s="21" t="s">
        <v>46</v>
      </c>
      <c r="D74" s="21" t="s">
        <v>186</v>
      </c>
      <c r="E74" s="21" t="s">
        <v>74</v>
      </c>
      <c r="F74" s="22">
        <v>463.8</v>
      </c>
      <c r="G74" s="23">
        <v>488.4</v>
      </c>
      <c r="H74" s="23">
        <v>508.1</v>
      </c>
    </row>
    <row r="75" spans="1:8" s="42" customFormat="1" ht="38.25" customHeight="1">
      <c r="A75" s="15" t="s">
        <v>188</v>
      </c>
      <c r="B75" s="36" t="s">
        <v>189</v>
      </c>
      <c r="C75" s="18" t="s">
        <v>46</v>
      </c>
      <c r="D75" s="18" t="s">
        <v>190</v>
      </c>
      <c r="E75" s="18"/>
      <c r="F75" s="19">
        <f>F76</f>
        <v>611.4</v>
      </c>
      <c r="G75" s="19">
        <f>G76</f>
        <v>643.8</v>
      </c>
      <c r="H75" s="19">
        <f>H76</f>
        <v>669.8</v>
      </c>
    </row>
    <row r="76" spans="1:8" ht="25.5">
      <c r="A76" s="7" t="s">
        <v>191</v>
      </c>
      <c r="B76" s="24" t="s">
        <v>73</v>
      </c>
      <c r="C76" s="21" t="s">
        <v>46</v>
      </c>
      <c r="D76" s="21" t="s">
        <v>190</v>
      </c>
      <c r="E76" s="21" t="s">
        <v>74</v>
      </c>
      <c r="F76" s="22">
        <v>611.4</v>
      </c>
      <c r="G76" s="23">
        <v>643.8</v>
      </c>
      <c r="H76" s="23">
        <v>669.8</v>
      </c>
    </row>
    <row r="77" spans="1:8" s="42" customFormat="1" ht="51">
      <c r="A77" s="15" t="s">
        <v>192</v>
      </c>
      <c r="B77" s="43" t="s">
        <v>193</v>
      </c>
      <c r="C77" s="18" t="s">
        <v>46</v>
      </c>
      <c r="D77" s="18" t="s">
        <v>194</v>
      </c>
      <c r="E77" s="18"/>
      <c r="F77" s="19">
        <f>F78</f>
        <v>316.2</v>
      </c>
      <c r="G77" s="19">
        <f>G78</f>
        <v>333</v>
      </c>
      <c r="H77" s="19">
        <f>H78</f>
        <v>346.4</v>
      </c>
    </row>
    <row r="78" spans="1:8" ht="25.5">
      <c r="A78" s="7" t="s">
        <v>195</v>
      </c>
      <c r="B78" s="24" t="s">
        <v>73</v>
      </c>
      <c r="C78" s="21" t="s">
        <v>46</v>
      </c>
      <c r="D78" s="21" t="s">
        <v>194</v>
      </c>
      <c r="E78" s="21" t="s">
        <v>74</v>
      </c>
      <c r="F78" s="22">
        <v>316.2</v>
      </c>
      <c r="G78" s="23">
        <v>333</v>
      </c>
      <c r="H78" s="23">
        <v>346.4</v>
      </c>
    </row>
    <row r="79" spans="1:8" s="42" customFormat="1" ht="38.25">
      <c r="A79" s="15" t="s">
        <v>196</v>
      </c>
      <c r="B79" s="43" t="s">
        <v>197</v>
      </c>
      <c r="C79" s="18" t="s">
        <v>46</v>
      </c>
      <c r="D79" s="18" t="s">
        <v>198</v>
      </c>
      <c r="E79" s="18"/>
      <c r="F79" s="19">
        <f>F80</f>
        <v>216.1</v>
      </c>
      <c r="G79" s="19">
        <f>G80</f>
        <v>227.6</v>
      </c>
      <c r="H79" s="19">
        <f>H80</f>
        <v>236.8</v>
      </c>
    </row>
    <row r="80" spans="1:8" ht="25.5">
      <c r="A80" s="7" t="s">
        <v>199</v>
      </c>
      <c r="B80" s="24" t="s">
        <v>73</v>
      </c>
      <c r="C80" s="21" t="s">
        <v>46</v>
      </c>
      <c r="D80" s="21" t="s">
        <v>198</v>
      </c>
      <c r="E80" s="21" t="s">
        <v>74</v>
      </c>
      <c r="F80" s="22">
        <v>216.1</v>
      </c>
      <c r="G80" s="23">
        <v>227.6</v>
      </c>
      <c r="H80" s="23">
        <v>236.8</v>
      </c>
    </row>
    <row r="81" spans="1:8" s="42" customFormat="1" ht="38.25">
      <c r="A81" s="15" t="s">
        <v>200</v>
      </c>
      <c r="B81" s="39" t="s">
        <v>201</v>
      </c>
      <c r="C81" s="18" t="s">
        <v>46</v>
      </c>
      <c r="D81" s="17" t="s">
        <v>202</v>
      </c>
      <c r="E81" s="18"/>
      <c r="F81" s="19">
        <f>F82</f>
        <v>474.3</v>
      </c>
      <c r="G81" s="19">
        <f>G82</f>
        <v>499.4</v>
      </c>
      <c r="H81" s="19">
        <f>H82</f>
        <v>519.6</v>
      </c>
    </row>
    <row r="82" spans="1:8" ht="25.5">
      <c r="A82" s="7" t="s">
        <v>203</v>
      </c>
      <c r="B82" s="24" t="s">
        <v>73</v>
      </c>
      <c r="C82" s="21" t="s">
        <v>46</v>
      </c>
      <c r="D82" s="30" t="s">
        <v>202</v>
      </c>
      <c r="E82" s="21" t="s">
        <v>74</v>
      </c>
      <c r="F82" s="22">
        <v>474.3</v>
      </c>
      <c r="G82" s="23">
        <v>499.4</v>
      </c>
      <c r="H82" s="23">
        <v>519.6</v>
      </c>
    </row>
    <row r="83" spans="1:8" ht="12.75">
      <c r="A83" s="12" t="s">
        <v>204</v>
      </c>
      <c r="B83" s="8" t="s">
        <v>41</v>
      </c>
      <c r="C83" s="9" t="s">
        <v>205</v>
      </c>
      <c r="D83" s="10"/>
      <c r="E83" s="10"/>
      <c r="F83" s="11">
        <f>F84</f>
        <v>10137.5</v>
      </c>
      <c r="G83" s="11">
        <f>G84</f>
        <v>7832.6</v>
      </c>
      <c r="H83" s="11">
        <f>H84</f>
        <v>11225.4</v>
      </c>
    </row>
    <row r="84" spans="1:8" ht="12.75">
      <c r="A84" s="12" t="s">
        <v>28</v>
      </c>
      <c r="B84" s="8" t="s">
        <v>42</v>
      </c>
      <c r="C84" s="14" t="s">
        <v>20</v>
      </c>
      <c r="D84" s="10"/>
      <c r="E84" s="10"/>
      <c r="F84" s="11">
        <f>F85+F87</f>
        <v>10137.5</v>
      </c>
      <c r="G84" s="11">
        <f>G85+G87</f>
        <v>7832.6</v>
      </c>
      <c r="H84" s="11">
        <f>H85+H87</f>
        <v>11225.4</v>
      </c>
    </row>
    <row r="85" spans="1:8" ht="30" customHeight="1">
      <c r="A85" s="15" t="s">
        <v>206</v>
      </c>
      <c r="B85" s="36" t="s">
        <v>207</v>
      </c>
      <c r="C85" s="18" t="s">
        <v>20</v>
      </c>
      <c r="D85" s="18" t="s">
        <v>208</v>
      </c>
      <c r="E85" s="18"/>
      <c r="F85" s="19">
        <f>F86</f>
        <v>2323</v>
      </c>
      <c r="G85" s="19">
        <f>G86</f>
        <v>2446.1</v>
      </c>
      <c r="H85" s="19">
        <f>H86</f>
        <v>2545.1</v>
      </c>
    </row>
    <row r="86" spans="1:8" ht="25.5">
      <c r="A86" s="7" t="s">
        <v>209</v>
      </c>
      <c r="B86" s="24" t="s">
        <v>73</v>
      </c>
      <c r="C86" s="21" t="s">
        <v>20</v>
      </c>
      <c r="D86" s="21" t="s">
        <v>208</v>
      </c>
      <c r="E86" s="21" t="s">
        <v>74</v>
      </c>
      <c r="F86" s="22">
        <v>2323</v>
      </c>
      <c r="G86" s="23">
        <v>2446.1</v>
      </c>
      <c r="H86" s="23">
        <v>2545.1</v>
      </c>
    </row>
    <row r="87" spans="1:8" ht="25.5">
      <c r="A87" s="15" t="s">
        <v>210</v>
      </c>
      <c r="B87" s="36" t="s">
        <v>211</v>
      </c>
      <c r="C87" s="18" t="s">
        <v>20</v>
      </c>
      <c r="D87" s="18" t="s">
        <v>212</v>
      </c>
      <c r="E87" s="18"/>
      <c r="F87" s="44">
        <f>F88</f>
        <v>7814.5</v>
      </c>
      <c r="G87" s="44">
        <f>G88</f>
        <v>5386.5</v>
      </c>
      <c r="H87" s="45">
        <f>H88</f>
        <v>8680.3</v>
      </c>
    </row>
    <row r="88" spans="1:8" ht="25.5">
      <c r="A88" s="7" t="s">
        <v>213</v>
      </c>
      <c r="B88" s="24" t="s">
        <v>73</v>
      </c>
      <c r="C88" s="21" t="s">
        <v>20</v>
      </c>
      <c r="D88" s="21" t="s">
        <v>212</v>
      </c>
      <c r="E88" s="21" t="s">
        <v>74</v>
      </c>
      <c r="F88" s="46">
        <v>7814.5</v>
      </c>
      <c r="G88" s="23">
        <v>5386.5</v>
      </c>
      <c r="H88" s="47">
        <v>8680.3</v>
      </c>
    </row>
    <row r="89" spans="1:8" ht="12.75">
      <c r="A89" s="12" t="s">
        <v>214</v>
      </c>
      <c r="B89" s="8" t="s">
        <v>43</v>
      </c>
      <c r="C89" s="9" t="s">
        <v>215</v>
      </c>
      <c r="D89" s="10"/>
      <c r="E89" s="10"/>
      <c r="F89" s="11">
        <f>F90+F93</f>
        <v>7748.3</v>
      </c>
      <c r="G89" s="11">
        <f>G90+G93</f>
        <v>8049.900000000001</v>
      </c>
      <c r="H89" s="11">
        <f>H90+H93</f>
        <v>8375.8</v>
      </c>
    </row>
    <row r="90" spans="1:8" s="40" customFormat="1" ht="12.75">
      <c r="A90" s="12" t="s">
        <v>29</v>
      </c>
      <c r="B90" s="1" t="s">
        <v>57</v>
      </c>
      <c r="C90" s="14" t="s">
        <v>56</v>
      </c>
      <c r="D90" s="10"/>
      <c r="E90" s="10"/>
      <c r="F90" s="11">
        <f aca="true" t="shared" si="3" ref="F90:H91">F91</f>
        <v>2828.8</v>
      </c>
      <c r="G90" s="11">
        <f t="shared" si="3"/>
        <v>2938.8</v>
      </c>
      <c r="H90" s="11">
        <f t="shared" si="3"/>
        <v>3057.9</v>
      </c>
    </row>
    <row r="91" spans="1:8" s="42" customFormat="1" ht="51">
      <c r="A91" s="15" t="s">
        <v>216</v>
      </c>
      <c r="B91" s="36" t="s">
        <v>217</v>
      </c>
      <c r="C91" s="18" t="s">
        <v>56</v>
      </c>
      <c r="D91" s="18" t="s">
        <v>218</v>
      </c>
      <c r="E91" s="18"/>
      <c r="F91" s="19">
        <f t="shared" si="3"/>
        <v>2828.8</v>
      </c>
      <c r="G91" s="19">
        <f t="shared" si="3"/>
        <v>2938.8</v>
      </c>
      <c r="H91" s="19">
        <f t="shared" si="3"/>
        <v>3057.9</v>
      </c>
    </row>
    <row r="92" spans="1:8" ht="12.75">
      <c r="A92" s="7" t="s">
        <v>219</v>
      </c>
      <c r="B92" s="25" t="s">
        <v>220</v>
      </c>
      <c r="C92" s="21" t="s">
        <v>56</v>
      </c>
      <c r="D92" s="21" t="s">
        <v>218</v>
      </c>
      <c r="E92" s="21" t="s">
        <v>221</v>
      </c>
      <c r="F92" s="22">
        <v>2828.8</v>
      </c>
      <c r="G92" s="23">
        <v>2938.8</v>
      </c>
      <c r="H92" s="23">
        <v>3057.9</v>
      </c>
    </row>
    <row r="93" spans="1:8" s="40" customFormat="1" ht="12.75">
      <c r="A93" s="12" t="s">
        <v>30</v>
      </c>
      <c r="B93" s="8" t="s">
        <v>7</v>
      </c>
      <c r="C93" s="14" t="s">
        <v>21</v>
      </c>
      <c r="D93" s="10"/>
      <c r="E93" s="10"/>
      <c r="F93" s="11">
        <f>F94+F96</f>
        <v>4919.5</v>
      </c>
      <c r="G93" s="11">
        <f>G94+G96</f>
        <v>5111.1</v>
      </c>
      <c r="H93" s="11">
        <f>H94+H96</f>
        <v>5317.9</v>
      </c>
    </row>
    <row r="94" spans="1:8" ht="66" customHeight="1">
      <c r="A94" s="15" t="s">
        <v>222</v>
      </c>
      <c r="B94" s="16" t="s">
        <v>223</v>
      </c>
      <c r="C94" s="18" t="s">
        <v>21</v>
      </c>
      <c r="D94" s="18" t="s">
        <v>224</v>
      </c>
      <c r="E94" s="18"/>
      <c r="F94" s="19">
        <f>F95</f>
        <v>2971.7</v>
      </c>
      <c r="G94" s="19">
        <f>G95</f>
        <v>3087.4</v>
      </c>
      <c r="H94" s="19">
        <f>H95</f>
        <v>3212.4</v>
      </c>
    </row>
    <row r="95" spans="1:8" ht="12.75">
      <c r="A95" s="7" t="s">
        <v>225</v>
      </c>
      <c r="B95" s="25" t="s">
        <v>220</v>
      </c>
      <c r="C95" s="21" t="s">
        <v>21</v>
      </c>
      <c r="D95" s="21" t="s">
        <v>224</v>
      </c>
      <c r="E95" s="21" t="s">
        <v>221</v>
      </c>
      <c r="F95" s="22">
        <v>2971.7</v>
      </c>
      <c r="G95" s="23">
        <v>3087.4</v>
      </c>
      <c r="H95" s="23">
        <v>3212.4</v>
      </c>
    </row>
    <row r="96" spans="1:8" s="42" customFormat="1" ht="38.25">
      <c r="A96" s="15" t="s">
        <v>226</v>
      </c>
      <c r="B96" s="16" t="s">
        <v>227</v>
      </c>
      <c r="C96" s="18" t="s">
        <v>21</v>
      </c>
      <c r="D96" s="18" t="s">
        <v>228</v>
      </c>
      <c r="E96" s="18"/>
      <c r="F96" s="19">
        <f>F97</f>
        <v>1947.8</v>
      </c>
      <c r="G96" s="19">
        <f>G97</f>
        <v>2023.7</v>
      </c>
      <c r="H96" s="19">
        <f>H97</f>
        <v>2105.5</v>
      </c>
    </row>
    <row r="97" spans="1:8" ht="12.75">
      <c r="A97" s="7" t="s">
        <v>229</v>
      </c>
      <c r="B97" s="25" t="s">
        <v>220</v>
      </c>
      <c r="C97" s="21" t="s">
        <v>21</v>
      </c>
      <c r="D97" s="21" t="s">
        <v>228</v>
      </c>
      <c r="E97" s="21" t="s">
        <v>221</v>
      </c>
      <c r="F97" s="22">
        <v>1947.8</v>
      </c>
      <c r="G97" s="23">
        <v>2023.7</v>
      </c>
      <c r="H97" s="23">
        <v>2105.5</v>
      </c>
    </row>
    <row r="98" spans="1:8" ht="12.75">
      <c r="A98" s="12" t="s">
        <v>230</v>
      </c>
      <c r="B98" s="35" t="s">
        <v>8</v>
      </c>
      <c r="C98" s="35">
        <v>1100</v>
      </c>
      <c r="D98" s="10"/>
      <c r="E98" s="10"/>
      <c r="F98" s="11">
        <f>F100</f>
        <v>1982</v>
      </c>
      <c r="G98" s="11">
        <f>G100</f>
        <v>2087</v>
      </c>
      <c r="H98" s="11">
        <f>H100</f>
        <v>2171.5</v>
      </c>
    </row>
    <row r="99" spans="1:8" ht="12.75">
      <c r="A99" s="12" t="s">
        <v>31</v>
      </c>
      <c r="B99" s="13" t="s">
        <v>231</v>
      </c>
      <c r="C99" s="14" t="s">
        <v>44</v>
      </c>
      <c r="D99" s="10"/>
      <c r="E99" s="10"/>
      <c r="F99" s="11">
        <f aca="true" t="shared" si="4" ref="F99:H100">F100</f>
        <v>1982</v>
      </c>
      <c r="G99" s="11">
        <f t="shared" si="4"/>
        <v>2087</v>
      </c>
      <c r="H99" s="11">
        <f t="shared" si="4"/>
        <v>2171.5</v>
      </c>
    </row>
    <row r="100" spans="1:8" ht="50.25" customHeight="1">
      <c r="A100" s="15" t="s">
        <v>232</v>
      </c>
      <c r="B100" s="36" t="s">
        <v>233</v>
      </c>
      <c r="C100" s="18" t="s">
        <v>44</v>
      </c>
      <c r="D100" s="18" t="s">
        <v>234</v>
      </c>
      <c r="E100" s="18"/>
      <c r="F100" s="19">
        <f t="shared" si="4"/>
        <v>1982</v>
      </c>
      <c r="G100" s="19">
        <f t="shared" si="4"/>
        <v>2087</v>
      </c>
      <c r="H100" s="19">
        <f t="shared" si="4"/>
        <v>2171.5</v>
      </c>
    </row>
    <row r="101" spans="1:8" ht="25.5">
      <c r="A101" s="7" t="s">
        <v>235</v>
      </c>
      <c r="B101" s="24" t="s">
        <v>73</v>
      </c>
      <c r="C101" s="21" t="s">
        <v>44</v>
      </c>
      <c r="D101" s="21" t="s">
        <v>234</v>
      </c>
      <c r="E101" s="21" t="s">
        <v>74</v>
      </c>
      <c r="F101" s="22">
        <v>1982</v>
      </c>
      <c r="G101" s="23">
        <v>2087</v>
      </c>
      <c r="H101" s="23">
        <v>2171.5</v>
      </c>
    </row>
    <row r="102" spans="1:8" ht="12.75">
      <c r="A102" s="12" t="s">
        <v>236</v>
      </c>
      <c r="B102" s="35" t="s">
        <v>237</v>
      </c>
      <c r="C102" s="35">
        <v>1200</v>
      </c>
      <c r="D102" s="10"/>
      <c r="E102" s="10"/>
      <c r="F102" s="11">
        <f>F103</f>
        <v>1581</v>
      </c>
      <c r="G102" s="11">
        <f aca="true" t="shared" si="5" ref="G102:H104">G103</f>
        <v>1664.8</v>
      </c>
      <c r="H102" s="11">
        <f t="shared" si="5"/>
        <v>2330.7</v>
      </c>
    </row>
    <row r="103" spans="1:8" ht="12.75">
      <c r="A103" s="12" t="s">
        <v>32</v>
      </c>
      <c r="B103" s="35" t="s">
        <v>9</v>
      </c>
      <c r="C103" s="14" t="s">
        <v>22</v>
      </c>
      <c r="D103" s="10"/>
      <c r="E103" s="10"/>
      <c r="F103" s="11">
        <f>F104</f>
        <v>1581</v>
      </c>
      <c r="G103" s="11">
        <f t="shared" si="5"/>
        <v>1664.8</v>
      </c>
      <c r="H103" s="11">
        <f t="shared" si="5"/>
        <v>2330.7</v>
      </c>
    </row>
    <row r="104" spans="1:8" s="42" customFormat="1" ht="63.75">
      <c r="A104" s="15" t="s">
        <v>238</v>
      </c>
      <c r="B104" s="36" t="s">
        <v>239</v>
      </c>
      <c r="C104" s="18" t="s">
        <v>22</v>
      </c>
      <c r="D104" s="18" t="s">
        <v>240</v>
      </c>
      <c r="E104" s="18"/>
      <c r="F104" s="19">
        <f>F105</f>
        <v>1581</v>
      </c>
      <c r="G104" s="19">
        <f t="shared" si="5"/>
        <v>1664.8</v>
      </c>
      <c r="H104" s="19">
        <f t="shared" si="5"/>
        <v>2330.7</v>
      </c>
    </row>
    <row r="105" spans="1:8" ht="25.5">
      <c r="A105" s="7" t="s">
        <v>241</v>
      </c>
      <c r="B105" s="24" t="s">
        <v>73</v>
      </c>
      <c r="C105" s="21" t="s">
        <v>22</v>
      </c>
      <c r="D105" s="21" t="s">
        <v>240</v>
      </c>
      <c r="E105" s="21" t="s">
        <v>74</v>
      </c>
      <c r="F105" s="22">
        <v>1581</v>
      </c>
      <c r="G105" s="23">
        <v>1664.8</v>
      </c>
      <c r="H105" s="23">
        <v>2330.7</v>
      </c>
    </row>
    <row r="106" spans="1:8" ht="14.25">
      <c r="A106" s="48"/>
      <c r="B106" s="49" t="s">
        <v>33</v>
      </c>
      <c r="C106" s="49"/>
      <c r="D106" s="48"/>
      <c r="E106" s="48"/>
      <c r="F106" s="50">
        <f>F6+F44+F48+F52+F64+F83+F89+F98+F102</f>
        <v>152896.59999999998</v>
      </c>
      <c r="G106" s="50">
        <f>G6+G44+G48+G52+G64+G83+G89+G98+G102</f>
        <v>170665.09999999998</v>
      </c>
      <c r="H106" s="50">
        <f>H6+H44+H48+H52+H64+H83+H89+H98+H102</f>
        <v>191432.7</v>
      </c>
    </row>
    <row r="109" spans="6:8" ht="12.75">
      <c r="F109" s="52"/>
      <c r="G109" s="52"/>
      <c r="H109" s="52"/>
    </row>
    <row r="111" spans="6:8" ht="12.75">
      <c r="F111" s="52"/>
      <c r="G111" s="52"/>
      <c r="H111" s="52"/>
    </row>
  </sheetData>
  <sheetProtection/>
  <mergeCells count="10">
    <mergeCell ref="B1:H1"/>
    <mergeCell ref="A2:H2"/>
    <mergeCell ref="G3:H3"/>
    <mergeCell ref="A4:A5"/>
    <mergeCell ref="B4:B5"/>
    <mergeCell ref="C4:C5"/>
    <mergeCell ref="D4:D5"/>
    <mergeCell ref="E4:E5"/>
    <mergeCell ref="F4:F5"/>
    <mergeCell ref="G4:H4"/>
  </mergeCells>
  <printOptions/>
  <pageMargins left="0.2362204724409449" right="0.2362204724409449" top="0.2362204724409449" bottom="0.1968503937007874" header="0" footer="0"/>
  <pageSetup fitToHeight="5" fitToWidth="1" horizontalDpi="600" verticalDpi="600" orientation="portrait" paperSize="9" scale="79" r:id="rId1"/>
  <rowBreaks count="3" manualBreakCount="3">
    <brk id="26" max="8" man="1"/>
    <brk id="55" max="8" man="1"/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Пользователь Windows</cp:lastModifiedBy>
  <cp:lastPrinted>2019-11-07T12:07:03Z</cp:lastPrinted>
  <dcterms:created xsi:type="dcterms:W3CDTF">2014-10-28T12:14:14Z</dcterms:created>
  <dcterms:modified xsi:type="dcterms:W3CDTF">2019-11-08T07:37:36Z</dcterms:modified>
  <cp:category/>
  <cp:version/>
  <cp:contentType/>
  <cp:contentStatus/>
</cp:coreProperties>
</file>