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-ое" sheetId="1" r:id="rId1"/>
  </sheets>
  <definedNames>
    <definedName name="_xlnm.Print_Area" localSheetId="0">'1-ое'!$A$1:$F$104</definedName>
  </definedNames>
  <calcPr fullCalcOnLoad="1"/>
</workbook>
</file>

<file path=xl/sharedStrings.xml><?xml version="1.0" encoding="utf-8"?>
<sst xmlns="http://schemas.openxmlformats.org/spreadsheetml/2006/main" count="425" uniqueCount="259">
  <si>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</si>
  <si>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</si>
  <si>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</si>
  <si>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Резервный фонд местной администрации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</si>
  <si>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</si>
  <si>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</si>
  <si>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</si>
  <si>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Благоустройство</t>
  </si>
  <si>
    <t>Благоустройство территории муниципального образования связанное с обеспечением санитарного благополучия населения</t>
  </si>
  <si>
    <t>Озеленение территории муниципального образования</t>
  </si>
  <si>
    <t>Социальное обеспечение населения</t>
  </si>
  <si>
    <t>Охрана семьи и детства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</si>
  <si>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</si>
  <si>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</si>
  <si>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</si>
  <si>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Наименование показателя</t>
  </si>
  <si>
    <t>№№
п/п</t>
  </si>
  <si>
    <t>Код 
целевой статьи</t>
  </si>
  <si>
    <t>Код вида рас-ходов</t>
  </si>
  <si>
    <t>100</t>
  </si>
  <si>
    <t>200</t>
  </si>
  <si>
    <t>Иные бюджетные ассигнования</t>
  </si>
  <si>
    <t>800</t>
  </si>
  <si>
    <t>Закупка товаров, работ, услуг для государственных (муниципальных) нужд</t>
  </si>
  <si>
    <t>Социальное обеспечение и иные выплаты населению</t>
  </si>
  <si>
    <t>300</t>
  </si>
  <si>
    <t>1.1.1.1.</t>
  </si>
  <si>
    <t>1.</t>
  </si>
  <si>
    <t>1.1.</t>
  </si>
  <si>
    <t>1.1.1.</t>
  </si>
  <si>
    <t>1.2.</t>
  </si>
  <si>
    <t>1.2.1.</t>
  </si>
  <si>
    <t>1.2.1.1.</t>
  </si>
  <si>
    <t>1.2.2.</t>
  </si>
  <si>
    <t>1.2.2.1.</t>
  </si>
  <si>
    <t>2.</t>
  </si>
  <si>
    <t>1.4.1</t>
  </si>
  <si>
    <t>2.1.</t>
  </si>
  <si>
    <t>2.1.1</t>
  </si>
  <si>
    <t>2.1.1.1</t>
  </si>
  <si>
    <t>3</t>
  </si>
  <si>
    <t>3.1</t>
  </si>
  <si>
    <t>3.1.1</t>
  </si>
  <si>
    <t>3.1.1.1</t>
  </si>
  <si>
    <t>4</t>
  </si>
  <si>
    <t>4.1</t>
  </si>
  <si>
    <t>4.1.1</t>
  </si>
  <si>
    <t>4.1.1.1</t>
  </si>
  <si>
    <t>5</t>
  </si>
  <si>
    <t>5.1.1</t>
  </si>
  <si>
    <t>6</t>
  </si>
  <si>
    <t>6.1</t>
  </si>
  <si>
    <t>6.1.1.</t>
  </si>
  <si>
    <t>6.1.1.1.</t>
  </si>
  <si>
    <t>7</t>
  </si>
  <si>
    <t>7.1.</t>
  </si>
  <si>
    <t>7.1.1</t>
  </si>
  <si>
    <t>7.1.1.1.</t>
  </si>
  <si>
    <t>7.2</t>
  </si>
  <si>
    <t>7.2.2.1</t>
  </si>
  <si>
    <t>8</t>
  </si>
  <si>
    <t>8.1</t>
  </si>
  <si>
    <t>8.1.1.</t>
  </si>
  <si>
    <t>8.1.1.1.</t>
  </si>
  <si>
    <t>9</t>
  </si>
  <si>
    <t>9.1.</t>
  </si>
  <si>
    <t>9.1.1.</t>
  </si>
  <si>
    <t>9.1.1.1.</t>
  </si>
  <si>
    <t>Расходы на  благоустройство территории муниципального образования за счет субсидий из бюджета Санкт-Петербурга</t>
  </si>
  <si>
    <t>ИТОГО</t>
  </si>
  <si>
    <t>Содержание и обеспечение деятельности   представительного органа муниципального образования</t>
  </si>
  <si>
    <t>Уплата членских взносов на осуществление деятельности Совета  муниципальных образований Санкт-Петербурга и содержание его органов</t>
  </si>
  <si>
    <t>Функционирование Правительства Российской Федерации, 
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</si>
  <si>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</si>
  <si>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</si>
  <si>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</si>
  <si>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</si>
  <si>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</si>
  <si>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Профессиональная подготовка, переподготовка и повышение
 квалификации</t>
  </si>
  <si>
    <t>КУЛЬТУРА, КИНЕМАТОГРАФИЯ</t>
  </si>
  <si>
    <t>Культура</t>
  </si>
  <si>
    <t>СОЦИАЛЬНАЯ ПОЛИТИКА</t>
  </si>
  <si>
    <t>Физическая культура</t>
  </si>
  <si>
    <t>Закупка товаров, работ и услуг для обеспечения государственных (муниципальных) нужд</t>
  </si>
  <si>
    <t>00200 0032</t>
  </si>
  <si>
    <t>07000 00061</t>
  </si>
  <si>
    <t>00200 00071</t>
  </si>
  <si>
    <t>09200 00441</t>
  </si>
  <si>
    <t>21900 00081</t>
  </si>
  <si>
    <t>60000 00131</t>
  </si>
  <si>
    <t>60000 00141</t>
  </si>
  <si>
    <t>60000 00151</t>
  </si>
  <si>
    <t>60000 00161</t>
  </si>
  <si>
    <t>43100 00191</t>
  </si>
  <si>
    <t>45000 00201</t>
  </si>
  <si>
    <t>50500 00231</t>
  </si>
  <si>
    <t>45700 00251</t>
  </si>
  <si>
    <t>1.2.2.2</t>
  </si>
  <si>
    <t>1.1.1.2</t>
  </si>
  <si>
    <t>5.1</t>
  </si>
  <si>
    <t>5.1.1.1</t>
  </si>
  <si>
    <t>5.2.</t>
  </si>
  <si>
    <t>5.2.1</t>
  </si>
  <si>
    <t>5.2.1.1.</t>
  </si>
  <si>
    <t>7.2.1</t>
  </si>
  <si>
    <t>7.2.1.1</t>
  </si>
  <si>
    <t>7.2.2</t>
  </si>
  <si>
    <t>42900 00181</t>
  </si>
  <si>
    <t>Прочие мероприятия в области благоустройства территории муниципального образования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</si>
  <si>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</si>
  <si>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Организация  и проведение местных и участие в организации и проведении городских  праздничных и иных зрелищных мероприятий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</si>
  <si>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</si>
  <si>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Код раз-дела,
подраз-дела</t>
  </si>
  <si>
    <t>00200 00031</t>
  </si>
  <si>
    <t>00200 00022</t>
  </si>
  <si>
    <t>00200 00021</t>
  </si>
  <si>
    <t>00200 00032</t>
  </si>
  <si>
    <t>00200 00011</t>
  </si>
  <si>
    <t>00200 00033</t>
  </si>
  <si>
    <t>00200 G0850</t>
  </si>
  <si>
    <t>51100 G0860</t>
  </si>
  <si>
    <t>51100 G0870</t>
  </si>
  <si>
    <t>09200 G0100</t>
  </si>
  <si>
    <t>60000 G3160</t>
  </si>
  <si>
    <t>60000S1020</t>
  </si>
  <si>
    <t>60000М1020</t>
  </si>
  <si>
    <t>Участие в реализации мер по профилактике дорожно-транспортного травматизма на территории муниципального образования</t>
  </si>
  <si>
    <t>79300 00521</t>
  </si>
  <si>
    <t>79400 00531</t>
  </si>
  <si>
    <t>79500 00541</t>
  </si>
  <si>
    <t>1.3.1.</t>
  </si>
  <si>
    <t>1.4</t>
  </si>
  <si>
    <t>Содержание  главы муниципального  образования Санкт-Петербурга</t>
  </si>
  <si>
    <t>51000 00102</t>
  </si>
  <si>
    <t>Благоустройство придомовых территорий  и дворовых территорий</t>
  </si>
  <si>
    <t>45000 00562</t>
  </si>
  <si>
    <t>Содержание  главы  местной администрации  муниципального образования Санкт-Петербурга</t>
  </si>
  <si>
    <t>Содержание и обеспечение  деятельности местной  администрации (исполнительно-распорядительного органа) муниципального образования</t>
  </si>
  <si>
    <t>Формирование архивных фондов органов местного самоуправления</t>
  </si>
  <si>
    <t xml:space="preserve"> Расходы на  формирование и размещение  муниципального заказа</t>
  </si>
  <si>
    <t>79100 00492</t>
  </si>
  <si>
    <t>79200 00512</t>
  </si>
  <si>
    <t>Участие в деятельности по профилактике правонарушений в Санкт - Петербурге в соответствии с  законом Санкт-Петербурга</t>
  </si>
  <si>
    <t>Cодействие в установленном порядке исполнительным органам государственной власти Санкт- Петербурга в сборе и обмене информацией в области  защиты  населения и территории от чрезвычайных ситуаций ,а также  содействию в  информировании населения об угрозе возникновения или о возникновении чрезвычайной ситуации</t>
  </si>
  <si>
    <t>Проведение работ по военно-патриотическому воспитанию граждан</t>
  </si>
  <si>
    <t>Организация  и проведение  досуговых  мероприятий для жителей  муниципального образования</t>
  </si>
  <si>
    <t>51200 00242</t>
  </si>
  <si>
    <t xml:space="preserve">Исполнение  органами местного самоуправления в Санкт-Петербурге  отдельных государственных полномочий Санкт-Петербурга  по организации и осуществлению деятельности по опеке и попечительству </t>
  </si>
  <si>
    <t>Исполнение отдельного государственного полномочия   Санкт-Петербурга по определению должностных лиц местного самоуправления, уполномоченных составлять протоколы об административных правонарушениях ,и составлению  протоколов об административных правонарушениях</t>
  </si>
  <si>
    <t>Участие в 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</si>
  <si>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 xml:space="preserve">Исполнение  органами местного самоуправления в Санкт-Петербурге  отдельного государственного полномочия Санкт-Петербурга  по организации и осуществлению  в соответствии с адресными программами ,утвержденными администрациями районов Санкт-Петербурга , уборки и санитарной очистки территорий </t>
  </si>
  <si>
    <t>Сумма
на 2017 год</t>
  </si>
  <si>
    <t>1.3</t>
  </si>
  <si>
    <t>1.4.1.1</t>
  </si>
  <si>
    <t>1.4.1.2</t>
  </si>
  <si>
    <t>1.4.2</t>
  </si>
  <si>
    <t>1.4.2.1</t>
  </si>
  <si>
    <t>1.4.2.2</t>
  </si>
  <si>
    <t>1.4.2.3</t>
  </si>
  <si>
    <t>1.4.3</t>
  </si>
  <si>
    <t>1.4.3.1</t>
  </si>
  <si>
    <t>1.4.4</t>
  </si>
  <si>
    <t>1.4.4.1</t>
  </si>
  <si>
    <t>1.4.4.2</t>
  </si>
  <si>
    <t>1.4.5</t>
  </si>
  <si>
    <t>1.4.5.1</t>
  </si>
  <si>
    <t>1.4.5.2</t>
  </si>
  <si>
    <t>1.4.6</t>
  </si>
  <si>
    <t>1.4.6.1</t>
  </si>
  <si>
    <t>1.4.6.1.1</t>
  </si>
  <si>
    <t>1.4.6.2</t>
  </si>
  <si>
    <t>1.4.6.2.1</t>
  </si>
  <si>
    <t>1.4.6.3</t>
  </si>
  <si>
    <t>1.4.6.3.1</t>
  </si>
  <si>
    <t>1.4.6.4</t>
  </si>
  <si>
    <t>1.4.6.4.1</t>
  </si>
  <si>
    <t>1.4.6.5</t>
  </si>
  <si>
    <t>1.4.6.5.1</t>
  </si>
  <si>
    <t>1.4.6.6</t>
  </si>
  <si>
    <t>1.4.6.6.1</t>
  </si>
  <si>
    <t>1.4.6.7</t>
  </si>
  <si>
    <t>1.4.6.7.1</t>
  </si>
  <si>
    <t>1.4.6.8</t>
  </si>
  <si>
    <t>1.4.6.8.1</t>
  </si>
  <si>
    <t>4.2</t>
  </si>
  <si>
    <t>4.2.1.</t>
  </si>
  <si>
    <t>4.3</t>
  </si>
  <si>
    <t>4.3.1</t>
  </si>
  <si>
    <t>4.4.</t>
  </si>
  <si>
    <t>4.4.1</t>
  </si>
  <si>
    <t>4.5</t>
  </si>
  <si>
    <t>4.5.1</t>
  </si>
  <si>
    <t>4.6</t>
  </si>
  <si>
    <t>4.6.1</t>
  </si>
  <si>
    <t>4.7</t>
  </si>
  <si>
    <t>4.7.1</t>
  </si>
  <si>
    <t>6.2.1</t>
  </si>
  <si>
    <t>6.2.1.1</t>
  </si>
  <si>
    <t>Распределение бюджетных ассигнований местного бюджета муниципального образования
 муниципальный округ Чкаловское на  2017 год                                                                                                                                                            по разделам, подразделам, целевым статьям, группам и подгруппам видов расходов классификации расходов</t>
  </si>
  <si>
    <t>Компенсация депутатам муниципального совета ,членам выборных органов местного самоуправления, выборным должностным лицам местного самоуправления   осуществляющим  свои полномочия на не постоянной основе.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</si>
  <si>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</si>
  <si>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Участие в создании условий для реализации мер, направленных на укрепление межнационального и межконфессионального согласия, профилактика межнациональных (межэтнических) конфликтов</t>
  </si>
  <si>
    <t>Участие в организации и финансирование проведения оплачиваемых общественных работ, временного трудоустройства несовершеннолетних в возрасте от 14 до 18 лет в свободное от учебы время</t>
  </si>
  <si>
    <t>Расходы на благоустройство территории муниципального образования, софинансируемые за счет средств местного бюджета</t>
  </si>
  <si>
    <t>Профессиональная подготовка, переподготовка и повышение квалификации выборных должностных лиц, местного самоуправления, депутатов муниципальных советов муниципальных образований, муниципальных служащих</t>
  </si>
  <si>
    <t>Начисление ,выплата ,перерасчет ежемесячной  доплаты к пенсии лицам, замещавшим муниципальные должности , должности муниципальной службы в органах местного самоуправления в Санкт-Петербурге</t>
  </si>
  <si>
    <t>Исполнение органами местного самоуправления в Санкт-Петербурге отдельных  государственных полномочий  Санкт-Петербурга  по выплате денежных средств на содержание детей, находящихся под опекой и попечительством, и денежных средств на содержание детей, переданных на воспитание в приемные семьи в Санкт-Петербурге</t>
  </si>
  <si>
    <t xml:space="preserve">Исполнение органами местного самоуправления в Санкт-Петербурге отдельных  государственных полномочий Санкт-Петербурга по выплате  вознаграждения приемным родителям </t>
  </si>
  <si>
    <t xml:space="preserve"> 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 и спортивных мероприятий муниципального образования</t>
  </si>
  <si>
    <t>Учреждение печатного средства массовой информации для опубликования муниципальных правовых актов, доведения до жителей МО официальной информации о социально-экономическом и культурном развитии МО, о развитии его общественной инфраструктуры</t>
  </si>
  <si>
    <t xml:space="preserve">Молодежная политика </t>
  </si>
  <si>
    <t>01</t>
  </si>
  <si>
    <t>02</t>
  </si>
  <si>
    <t>01     02</t>
  </si>
  <si>
    <t>01      02</t>
  </si>
  <si>
    <t>03</t>
  </si>
  <si>
    <t>01      03</t>
  </si>
  <si>
    <t>01       03</t>
  </si>
  <si>
    <t xml:space="preserve"> 04</t>
  </si>
  <si>
    <t>01      04</t>
  </si>
  <si>
    <t>01       04</t>
  </si>
  <si>
    <t>04</t>
  </si>
  <si>
    <t xml:space="preserve">         04</t>
  </si>
  <si>
    <t xml:space="preserve">          11</t>
  </si>
  <si>
    <t>01      11</t>
  </si>
  <si>
    <t xml:space="preserve"> 13</t>
  </si>
  <si>
    <t>01      13</t>
  </si>
  <si>
    <t>01       13</t>
  </si>
  <si>
    <t>13</t>
  </si>
  <si>
    <t xml:space="preserve">          09</t>
  </si>
  <si>
    <t>03     09</t>
  </si>
  <si>
    <t>03      09</t>
  </si>
  <si>
    <t>04     01</t>
  </si>
  <si>
    <t>04       01</t>
  </si>
  <si>
    <t>05</t>
  </si>
  <si>
    <t>05      03</t>
  </si>
  <si>
    <t>05       03</t>
  </si>
  <si>
    <t>05     03</t>
  </si>
  <si>
    <t>07</t>
  </si>
  <si>
    <t>07     05</t>
  </si>
  <si>
    <t>07       05</t>
  </si>
  <si>
    <t>07     07</t>
  </si>
  <si>
    <t>07       07</t>
  </si>
  <si>
    <t>08</t>
  </si>
  <si>
    <t>08     01</t>
  </si>
  <si>
    <t>08       01</t>
  </si>
  <si>
    <t>10</t>
  </si>
  <si>
    <t>10      03</t>
  </si>
  <si>
    <t>10       03</t>
  </si>
  <si>
    <t>10      04</t>
  </si>
  <si>
    <t>10       04</t>
  </si>
  <si>
    <t>11</t>
  </si>
  <si>
    <t>11      01</t>
  </si>
  <si>
    <t>11       01</t>
  </si>
  <si>
    <t>12</t>
  </si>
  <si>
    <t>12      02</t>
  </si>
  <si>
    <t>12       02</t>
  </si>
  <si>
    <t>7960000591</t>
  </si>
  <si>
    <r>
      <t xml:space="preserve"> Приложение № </t>
    </r>
    <r>
      <rPr>
        <b/>
        <u val="single"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 xml:space="preserve">
к решению Муниципального 
Совета муниципального образования 
муниципальный округ Чкаловское 
от "</t>
    </r>
    <r>
      <rPr>
        <b/>
        <u val="single"/>
        <sz val="9"/>
        <color indexed="8"/>
        <rFont val="Times New Roman"/>
        <family val="1"/>
      </rPr>
      <t>15</t>
    </r>
    <r>
      <rPr>
        <sz val="9"/>
        <color indexed="8"/>
        <rFont val="Times New Roman"/>
        <family val="1"/>
      </rPr>
      <t>"</t>
    </r>
    <r>
      <rPr>
        <b/>
        <u val="single"/>
        <sz val="9"/>
        <color indexed="8"/>
        <rFont val="Times New Roman"/>
        <family val="1"/>
      </rPr>
      <t>декабря</t>
    </r>
    <r>
      <rPr>
        <sz val="9"/>
        <color indexed="8"/>
        <rFont val="Times New Roman"/>
        <family val="1"/>
      </rPr>
      <t xml:space="preserve">2016 г. №  </t>
    </r>
    <r>
      <rPr>
        <b/>
        <u val="single"/>
        <sz val="9"/>
        <color indexed="8"/>
        <rFont val="Times New Roman"/>
        <family val="1"/>
      </rPr>
      <t>18/1</t>
    </r>
    <r>
      <rPr>
        <sz val="9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</si>
</sst>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0.0"/>
    <numFmt numFmtId="182" formatCode="#,##0.0"/>
    <numFmt numFmtId="183" formatCode="0.00000"/>
    <numFmt numFmtId="184" formatCode="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8">
    <font>
      <sz val="10"/>
      <color indexed="8"/>
      <name val="Arial"/>
      <family val="0"/>
    </font>
    <font>
      <sz val="11"/>
      <color indexed="8"/>
      <name val="Calibri"/>
      <family val="0"/>
    </font>
    <font>
      <sz val="8"/>
      <name val="Arial"/>
      <family val="0"/>
    </font>
    <font>
      <sz val="8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82" fontId="0" fillId="0" borderId="0" xfId="0" applyNumberFormat="1" applyAlignment="1">
      <alignment/>
    </xf>
    <xf numFmtId="0" fontId="0" fillId="33" borderId="0" xfId="0" applyFill="1" applyAlignment="1">
      <alignment/>
    </xf>
    <xf numFmtId="49" fontId="6" fillId="0" borderId="0" xfId="0" applyNumberFormat="1" applyFont="1" applyBorder="1" applyAlignment="1">
      <alignment horizontal="center"/>
    </xf>
    <xf numFmtId="0" fontId="8" fillId="34" borderId="10" xfId="0" applyFont="1" applyFill="1" applyBorder="1" applyAlignment="1">
      <alignment/>
    </xf>
    <xf numFmtId="0" fontId="8" fillId="35" borderId="10" xfId="0" applyFont="1" applyFill="1" applyBorder="1" applyAlignment="1">
      <alignment wrapText="1"/>
    </xf>
    <xf numFmtId="182" fontId="8" fillId="35" borderId="10" xfId="0" applyNumberFormat="1" applyFont="1" applyFill="1" applyBorder="1" applyAlignment="1">
      <alignment wrapText="1"/>
    </xf>
    <xf numFmtId="0" fontId="9" fillId="0" borderId="0" xfId="0" applyFont="1" applyBorder="1" applyAlignment="1">
      <alignment/>
    </xf>
    <xf numFmtId="49" fontId="10" fillId="33" borderId="10" xfId="0" applyNumberFormat="1" applyFont="1" applyFill="1" applyBorder="1" applyAlignment="1">
      <alignment/>
    </xf>
    <xf numFmtId="49" fontId="11" fillId="33" borderId="10" xfId="0" applyNumberFormat="1" applyFont="1" applyFill="1" applyBorder="1" applyAlignment="1">
      <alignment horizontal="center"/>
    </xf>
    <xf numFmtId="182" fontId="11" fillId="36" borderId="10" xfId="0" applyNumberFormat="1" applyFont="1" applyFill="1" applyBorder="1" applyAlignment="1">
      <alignment wrapText="1"/>
    </xf>
    <xf numFmtId="49" fontId="11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 horizontal="center"/>
    </xf>
    <xf numFmtId="182" fontId="10" fillId="36" borderId="10" xfId="0" applyNumberFormat="1" applyFont="1" applyFill="1" applyBorder="1" applyAlignment="1">
      <alignment wrapText="1"/>
    </xf>
    <xf numFmtId="49" fontId="11" fillId="33" borderId="0" xfId="0" applyNumberFormat="1" applyFont="1" applyFill="1" applyBorder="1" applyAlignment="1">
      <alignment horizontal="center"/>
    </xf>
    <xf numFmtId="182" fontId="10" fillId="37" borderId="10" xfId="0" applyNumberFormat="1" applyFont="1" applyFill="1" applyBorder="1" applyAlignment="1">
      <alignment wrapText="1"/>
    </xf>
    <xf numFmtId="0" fontId="13" fillId="0" borderId="0" xfId="0" applyFont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left" vertical="top" wrapText="1"/>
    </xf>
    <xf numFmtId="0" fontId="11" fillId="36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left" wrapText="1"/>
    </xf>
    <xf numFmtId="0" fontId="10" fillId="36" borderId="10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left"/>
    </xf>
    <xf numFmtId="49" fontId="11" fillId="33" borderId="1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SheetLayoutView="100" workbookViewId="0" topLeftCell="A1">
      <selection activeCell="B3" sqref="B3"/>
    </sheetView>
  </sheetViews>
  <sheetFormatPr defaultColWidth="9.140625" defaultRowHeight="12.75"/>
  <cols>
    <col min="1" max="1" width="7.421875" style="1" customWidth="1"/>
    <col min="2" max="2" width="64.00390625" style="0" customWidth="1"/>
    <col min="3" max="3" width="7.140625" style="0" customWidth="1"/>
    <col min="4" max="4" width="12.421875" style="0" customWidth="1"/>
    <col min="5" max="5" width="5.8515625" style="0" customWidth="1"/>
    <col min="6" max="6" width="10.140625" style="0" customWidth="1"/>
    <col min="7" max="7" width="10.57421875" style="0" customWidth="1"/>
  </cols>
  <sheetData>
    <row r="1" spans="1:6" ht="69" customHeight="1">
      <c r="A1" s="17"/>
      <c r="B1" s="33" t="s">
        <v>258</v>
      </c>
      <c r="C1" s="33"/>
      <c r="D1" s="33"/>
      <c r="E1" s="33"/>
      <c r="F1" s="33"/>
    </row>
    <row r="2" spans="1:6" ht="45" customHeight="1">
      <c r="A2" s="8"/>
      <c r="B2" s="34" t="s">
        <v>198</v>
      </c>
      <c r="C2" s="34"/>
      <c r="D2" s="34"/>
      <c r="E2" s="34"/>
      <c r="F2" s="34"/>
    </row>
    <row r="3" spans="1:6" ht="78.75">
      <c r="A3" s="19" t="s">
        <v>16</v>
      </c>
      <c r="B3" s="20" t="s">
        <v>15</v>
      </c>
      <c r="C3" s="21" t="s">
        <v>112</v>
      </c>
      <c r="D3" s="21" t="s">
        <v>17</v>
      </c>
      <c r="E3" s="19" t="s">
        <v>18</v>
      </c>
      <c r="F3" s="21" t="s">
        <v>151</v>
      </c>
    </row>
    <row r="4" spans="1:6" ht="12.75">
      <c r="A4" s="9" t="s">
        <v>27</v>
      </c>
      <c r="B4" s="23" t="s">
        <v>74</v>
      </c>
      <c r="C4" s="31" t="s">
        <v>211</v>
      </c>
      <c r="D4" s="10"/>
      <c r="E4" s="10"/>
      <c r="F4" s="11">
        <f>F5+F9+F17+F30+F33</f>
        <v>34983.90000000001</v>
      </c>
    </row>
    <row r="5" spans="1:6" ht="25.5">
      <c r="A5" s="12" t="s">
        <v>28</v>
      </c>
      <c r="B5" s="24" t="s">
        <v>0</v>
      </c>
      <c r="C5" s="32" t="s">
        <v>212</v>
      </c>
      <c r="D5" s="10"/>
      <c r="E5" s="10"/>
      <c r="F5" s="11">
        <f>F6</f>
        <v>1217.1</v>
      </c>
    </row>
    <row r="6" spans="1:6" ht="12.75">
      <c r="A6" s="12" t="s">
        <v>29</v>
      </c>
      <c r="B6" s="25" t="s">
        <v>132</v>
      </c>
      <c r="C6" s="18" t="s">
        <v>213</v>
      </c>
      <c r="D6" s="10" t="s">
        <v>117</v>
      </c>
      <c r="E6" s="10"/>
      <c r="F6" s="11">
        <f>F7+F8</f>
        <v>1217.1</v>
      </c>
    </row>
    <row r="7" spans="1:6" ht="39" customHeight="1">
      <c r="A7" s="9" t="s">
        <v>26</v>
      </c>
      <c r="B7" s="26" t="s">
        <v>111</v>
      </c>
      <c r="C7" s="13" t="s">
        <v>214</v>
      </c>
      <c r="D7" s="13" t="s">
        <v>117</v>
      </c>
      <c r="E7" s="13" t="s">
        <v>19</v>
      </c>
      <c r="F7" s="14">
        <v>1214.1</v>
      </c>
    </row>
    <row r="8" spans="1:6" ht="25.5">
      <c r="A8" s="9" t="s">
        <v>98</v>
      </c>
      <c r="B8" s="22" t="s">
        <v>83</v>
      </c>
      <c r="C8" s="13" t="s">
        <v>214</v>
      </c>
      <c r="D8" s="13" t="s">
        <v>117</v>
      </c>
      <c r="E8" s="13" t="s">
        <v>20</v>
      </c>
      <c r="F8" s="14">
        <v>3</v>
      </c>
    </row>
    <row r="9" spans="1:6" ht="38.25">
      <c r="A9" s="12" t="s">
        <v>30</v>
      </c>
      <c r="B9" s="24" t="s">
        <v>1</v>
      </c>
      <c r="C9" s="32" t="s">
        <v>215</v>
      </c>
      <c r="D9" s="10"/>
      <c r="E9" s="10"/>
      <c r="F9" s="11">
        <f>F10+F12+F15</f>
        <v>1910.1</v>
      </c>
    </row>
    <row r="10" spans="1:6" ht="51">
      <c r="A10" s="12" t="s">
        <v>31</v>
      </c>
      <c r="B10" s="25" t="s">
        <v>199</v>
      </c>
      <c r="C10" s="10" t="s">
        <v>216</v>
      </c>
      <c r="D10" s="10" t="s">
        <v>114</v>
      </c>
      <c r="E10" s="10"/>
      <c r="F10" s="11">
        <f>F11</f>
        <v>93.6</v>
      </c>
    </row>
    <row r="11" spans="1:6" ht="39.75" customHeight="1">
      <c r="A11" s="9" t="s">
        <v>32</v>
      </c>
      <c r="B11" s="26" t="s">
        <v>111</v>
      </c>
      <c r="C11" s="13" t="s">
        <v>217</v>
      </c>
      <c r="D11" s="13" t="s">
        <v>114</v>
      </c>
      <c r="E11" s="13" t="s">
        <v>19</v>
      </c>
      <c r="F11" s="14">
        <v>93.6</v>
      </c>
    </row>
    <row r="12" spans="1:6" ht="25.5">
      <c r="A12" s="12" t="s">
        <v>33</v>
      </c>
      <c r="B12" s="25" t="s">
        <v>70</v>
      </c>
      <c r="C12" s="32" t="s">
        <v>215</v>
      </c>
      <c r="D12" s="10"/>
      <c r="E12" s="10"/>
      <c r="F12" s="11">
        <f>F13+F14</f>
        <v>1744.5</v>
      </c>
    </row>
    <row r="13" spans="1:6" ht="37.5" customHeight="1">
      <c r="A13" s="9" t="s">
        <v>34</v>
      </c>
      <c r="B13" s="26" t="s">
        <v>111</v>
      </c>
      <c r="C13" s="13" t="s">
        <v>217</v>
      </c>
      <c r="D13" s="13" t="s">
        <v>115</v>
      </c>
      <c r="E13" s="13" t="s">
        <v>19</v>
      </c>
      <c r="F13" s="14">
        <v>1719.5</v>
      </c>
    </row>
    <row r="14" spans="1:6" ht="25.5">
      <c r="A14" s="9" t="s">
        <v>97</v>
      </c>
      <c r="B14" s="22" t="s">
        <v>83</v>
      </c>
      <c r="C14" s="13" t="s">
        <v>216</v>
      </c>
      <c r="D14" s="13" t="s">
        <v>115</v>
      </c>
      <c r="E14" s="13" t="s">
        <v>20</v>
      </c>
      <c r="F14" s="14">
        <v>25</v>
      </c>
    </row>
    <row r="15" spans="1:6" ht="25.5">
      <c r="A15" s="9" t="s">
        <v>152</v>
      </c>
      <c r="B15" s="25" t="s">
        <v>71</v>
      </c>
      <c r="C15" s="32" t="s">
        <v>215</v>
      </c>
      <c r="D15" s="10" t="s">
        <v>87</v>
      </c>
      <c r="E15" s="10"/>
      <c r="F15" s="11">
        <f>F16</f>
        <v>72</v>
      </c>
    </row>
    <row r="16" spans="1:6" ht="12.75">
      <c r="A16" s="9" t="s">
        <v>130</v>
      </c>
      <c r="B16" s="27" t="s">
        <v>21</v>
      </c>
      <c r="C16" s="13" t="s">
        <v>217</v>
      </c>
      <c r="D16" s="13" t="s">
        <v>87</v>
      </c>
      <c r="E16" s="13" t="s">
        <v>22</v>
      </c>
      <c r="F16" s="14">
        <v>72</v>
      </c>
    </row>
    <row r="17" spans="1:6" ht="38.25">
      <c r="A17" s="12" t="s">
        <v>131</v>
      </c>
      <c r="B17" s="28" t="s">
        <v>72</v>
      </c>
      <c r="C17" s="32" t="s">
        <v>218</v>
      </c>
      <c r="D17" s="10"/>
      <c r="E17" s="10"/>
      <c r="F17" s="11">
        <f>F18+F21+F25+F27</f>
        <v>29531.4</v>
      </c>
    </row>
    <row r="18" spans="1:6" ht="25.5">
      <c r="A18" s="12" t="s">
        <v>36</v>
      </c>
      <c r="B18" s="25" t="s">
        <v>136</v>
      </c>
      <c r="C18" s="10" t="s">
        <v>219</v>
      </c>
      <c r="D18" s="10" t="s">
        <v>113</v>
      </c>
      <c r="E18" s="10"/>
      <c r="F18" s="11">
        <f>F19+F20</f>
        <v>1219.1</v>
      </c>
    </row>
    <row r="19" spans="1:6" ht="38.25" customHeight="1">
      <c r="A19" s="9" t="s">
        <v>153</v>
      </c>
      <c r="B19" s="26" t="s">
        <v>111</v>
      </c>
      <c r="C19" s="13" t="s">
        <v>220</v>
      </c>
      <c r="D19" s="13" t="s">
        <v>113</v>
      </c>
      <c r="E19" s="13" t="s">
        <v>19</v>
      </c>
      <c r="F19" s="14">
        <v>1214.1</v>
      </c>
    </row>
    <row r="20" spans="1:6" ht="25.5">
      <c r="A20" s="9" t="s">
        <v>154</v>
      </c>
      <c r="B20" s="22" t="s">
        <v>83</v>
      </c>
      <c r="C20" s="13" t="s">
        <v>220</v>
      </c>
      <c r="D20" s="13" t="s">
        <v>113</v>
      </c>
      <c r="E20" s="13" t="s">
        <v>20</v>
      </c>
      <c r="F20" s="14">
        <v>5</v>
      </c>
    </row>
    <row r="21" spans="1:6" ht="25.5">
      <c r="A21" s="12" t="s">
        <v>155</v>
      </c>
      <c r="B21" s="25" t="s">
        <v>137</v>
      </c>
      <c r="C21" s="32" t="s">
        <v>221</v>
      </c>
      <c r="D21" s="10" t="s">
        <v>84</v>
      </c>
      <c r="E21" s="10"/>
      <c r="F21" s="11">
        <f>F22+F23+F24</f>
        <v>25917.600000000002</v>
      </c>
    </row>
    <row r="22" spans="1:6" ht="35.25" customHeight="1">
      <c r="A22" s="9" t="s">
        <v>156</v>
      </c>
      <c r="B22" s="26" t="s">
        <v>111</v>
      </c>
      <c r="C22" s="13" t="s">
        <v>220</v>
      </c>
      <c r="D22" s="13" t="s">
        <v>116</v>
      </c>
      <c r="E22" s="13" t="s">
        <v>19</v>
      </c>
      <c r="F22" s="14">
        <v>20101.9</v>
      </c>
    </row>
    <row r="23" spans="1:6" ht="25.5">
      <c r="A23" s="9" t="s">
        <v>157</v>
      </c>
      <c r="B23" s="22" t="s">
        <v>83</v>
      </c>
      <c r="C23" s="13" t="s">
        <v>220</v>
      </c>
      <c r="D23" s="13" t="s">
        <v>116</v>
      </c>
      <c r="E23" s="13" t="s">
        <v>20</v>
      </c>
      <c r="F23" s="14">
        <v>5801.8</v>
      </c>
    </row>
    <row r="24" spans="1:6" ht="12.75">
      <c r="A24" s="9" t="s">
        <v>158</v>
      </c>
      <c r="B24" s="27" t="s">
        <v>21</v>
      </c>
      <c r="C24" s="13" t="s">
        <v>220</v>
      </c>
      <c r="D24" s="13" t="s">
        <v>116</v>
      </c>
      <c r="E24" s="13" t="s">
        <v>22</v>
      </c>
      <c r="F24" s="14">
        <v>13.9</v>
      </c>
    </row>
    <row r="25" spans="1:6" ht="52.5" customHeight="1">
      <c r="A25" s="12" t="s">
        <v>159</v>
      </c>
      <c r="B25" s="25" t="s">
        <v>148</v>
      </c>
      <c r="C25" s="10" t="s">
        <v>222</v>
      </c>
      <c r="D25" s="10" t="s">
        <v>122</v>
      </c>
      <c r="E25" s="10"/>
      <c r="F25" s="11">
        <f>F26</f>
        <v>6.5</v>
      </c>
    </row>
    <row r="26" spans="1:6" ht="25.5">
      <c r="A26" s="9" t="s">
        <v>160</v>
      </c>
      <c r="B26" s="22" t="s">
        <v>83</v>
      </c>
      <c r="C26" s="13" t="s">
        <v>220</v>
      </c>
      <c r="D26" s="13" t="s">
        <v>122</v>
      </c>
      <c r="E26" s="13" t="s">
        <v>20</v>
      </c>
      <c r="F26" s="14">
        <v>6.5</v>
      </c>
    </row>
    <row r="27" spans="1:6" ht="38.25">
      <c r="A27" s="12" t="s">
        <v>161</v>
      </c>
      <c r="B27" s="25" t="s">
        <v>147</v>
      </c>
      <c r="C27" s="32" t="s">
        <v>221</v>
      </c>
      <c r="D27" s="10" t="s">
        <v>119</v>
      </c>
      <c r="E27" s="10"/>
      <c r="F27" s="11">
        <f>F28+F29</f>
        <v>2388.2000000000003</v>
      </c>
    </row>
    <row r="28" spans="1:6" ht="38.25" customHeight="1">
      <c r="A28" s="9" t="s">
        <v>162</v>
      </c>
      <c r="B28" s="26" t="s">
        <v>111</v>
      </c>
      <c r="C28" s="13" t="s">
        <v>220</v>
      </c>
      <c r="D28" s="13" t="s">
        <v>119</v>
      </c>
      <c r="E28" s="13" t="s">
        <v>19</v>
      </c>
      <c r="F28" s="14">
        <v>2208.8</v>
      </c>
    </row>
    <row r="29" spans="1:6" ht="25.5">
      <c r="A29" s="9" t="s">
        <v>163</v>
      </c>
      <c r="B29" s="22" t="s">
        <v>83</v>
      </c>
      <c r="C29" s="13" t="s">
        <v>220</v>
      </c>
      <c r="D29" s="13" t="s">
        <v>119</v>
      </c>
      <c r="E29" s="13" t="s">
        <v>20</v>
      </c>
      <c r="F29" s="14">
        <v>179.4</v>
      </c>
    </row>
    <row r="30" spans="1:6" ht="12.75">
      <c r="A30" s="12" t="s">
        <v>164</v>
      </c>
      <c r="B30" s="23" t="s">
        <v>2</v>
      </c>
      <c r="C30" s="10" t="s">
        <v>223</v>
      </c>
      <c r="D30" s="10"/>
      <c r="E30" s="10"/>
      <c r="F30" s="11">
        <f>F31</f>
        <v>300</v>
      </c>
    </row>
    <row r="31" spans="1:6" ht="12.75">
      <c r="A31" s="9" t="s">
        <v>165</v>
      </c>
      <c r="B31" s="27" t="s">
        <v>3</v>
      </c>
      <c r="C31" s="13" t="s">
        <v>224</v>
      </c>
      <c r="D31" s="13" t="s">
        <v>85</v>
      </c>
      <c r="E31" s="13"/>
      <c r="F31" s="14">
        <f>F32</f>
        <v>300</v>
      </c>
    </row>
    <row r="32" spans="1:6" ht="12.75">
      <c r="A32" s="9" t="s">
        <v>166</v>
      </c>
      <c r="B32" s="27" t="s">
        <v>21</v>
      </c>
      <c r="C32" s="13" t="s">
        <v>224</v>
      </c>
      <c r="D32" s="13" t="s">
        <v>85</v>
      </c>
      <c r="E32" s="13" t="s">
        <v>22</v>
      </c>
      <c r="F32" s="14">
        <v>300</v>
      </c>
    </row>
    <row r="33" spans="1:6" ht="12.75">
      <c r="A33" s="12" t="s">
        <v>167</v>
      </c>
      <c r="B33" s="25" t="s">
        <v>4</v>
      </c>
      <c r="C33" s="32" t="s">
        <v>225</v>
      </c>
      <c r="D33" s="10"/>
      <c r="E33" s="10"/>
      <c r="F33" s="11">
        <f>F36+F34+F40+F42+F44+F46+F38+F48</f>
        <v>2025.3</v>
      </c>
    </row>
    <row r="34" spans="1:6" ht="12.75">
      <c r="A34" s="12" t="s">
        <v>168</v>
      </c>
      <c r="B34" s="23" t="s">
        <v>138</v>
      </c>
      <c r="C34" s="10" t="s">
        <v>226</v>
      </c>
      <c r="D34" s="10" t="s">
        <v>86</v>
      </c>
      <c r="E34" s="10"/>
      <c r="F34" s="11">
        <f>F35</f>
        <v>67.5</v>
      </c>
    </row>
    <row r="35" spans="1:6" ht="25.5">
      <c r="A35" s="9" t="s">
        <v>169</v>
      </c>
      <c r="B35" s="22" t="s">
        <v>83</v>
      </c>
      <c r="C35" s="13" t="s">
        <v>227</v>
      </c>
      <c r="D35" s="13" t="s">
        <v>86</v>
      </c>
      <c r="E35" s="13" t="s">
        <v>20</v>
      </c>
      <c r="F35" s="14">
        <v>67.5</v>
      </c>
    </row>
    <row r="36" spans="1:6" ht="12.75">
      <c r="A36" s="12" t="s">
        <v>170</v>
      </c>
      <c r="B36" s="29" t="s">
        <v>139</v>
      </c>
      <c r="C36" s="32" t="s">
        <v>225</v>
      </c>
      <c r="D36" s="10" t="s">
        <v>118</v>
      </c>
      <c r="E36" s="10"/>
      <c r="F36" s="11">
        <f>F37</f>
        <v>401.8</v>
      </c>
    </row>
    <row r="37" spans="1:6" ht="25.5">
      <c r="A37" s="9" t="s">
        <v>171</v>
      </c>
      <c r="B37" s="22" t="s">
        <v>83</v>
      </c>
      <c r="C37" s="13" t="s">
        <v>227</v>
      </c>
      <c r="D37" s="13" t="s">
        <v>118</v>
      </c>
      <c r="E37" s="13" t="s">
        <v>20</v>
      </c>
      <c r="F37" s="14">
        <v>401.8</v>
      </c>
    </row>
    <row r="38" spans="1:6" ht="25.5">
      <c r="A38" s="12" t="s">
        <v>172</v>
      </c>
      <c r="B38" s="29" t="s">
        <v>126</v>
      </c>
      <c r="C38" s="32" t="s">
        <v>228</v>
      </c>
      <c r="D38" s="10" t="s">
        <v>140</v>
      </c>
      <c r="E38" s="10"/>
      <c r="F38" s="11">
        <f>F39</f>
        <v>465</v>
      </c>
    </row>
    <row r="39" spans="1:6" ht="25.5">
      <c r="A39" s="9" t="s">
        <v>173</v>
      </c>
      <c r="B39" s="22" t="s">
        <v>83</v>
      </c>
      <c r="C39" s="13" t="s">
        <v>227</v>
      </c>
      <c r="D39" s="13" t="s">
        <v>140</v>
      </c>
      <c r="E39" s="13" t="s">
        <v>20</v>
      </c>
      <c r="F39" s="14">
        <v>465</v>
      </c>
    </row>
    <row r="40" spans="1:6" ht="25.5">
      <c r="A40" s="12" t="s">
        <v>174</v>
      </c>
      <c r="B40" s="29" t="s">
        <v>142</v>
      </c>
      <c r="C40" s="32" t="s">
        <v>228</v>
      </c>
      <c r="D40" s="10" t="s">
        <v>141</v>
      </c>
      <c r="E40" s="10"/>
      <c r="F40" s="11">
        <f>F41</f>
        <v>215</v>
      </c>
    </row>
    <row r="41" spans="1:6" ht="25.5">
      <c r="A41" s="9" t="s">
        <v>175</v>
      </c>
      <c r="B41" s="22" t="s">
        <v>83</v>
      </c>
      <c r="C41" s="13" t="s">
        <v>227</v>
      </c>
      <c r="D41" s="13" t="s">
        <v>141</v>
      </c>
      <c r="E41" s="13" t="s">
        <v>20</v>
      </c>
      <c r="F41" s="14">
        <v>215</v>
      </c>
    </row>
    <row r="42" spans="1:6" ht="38.25">
      <c r="A42" s="12" t="s">
        <v>176</v>
      </c>
      <c r="B42" s="29" t="s">
        <v>109</v>
      </c>
      <c r="C42" s="32" t="s">
        <v>228</v>
      </c>
      <c r="D42" s="10" t="s">
        <v>127</v>
      </c>
      <c r="E42" s="10"/>
      <c r="F42" s="11">
        <f>F43</f>
        <v>210</v>
      </c>
    </row>
    <row r="43" spans="1:6" ht="25.5">
      <c r="A43" s="9" t="s">
        <v>177</v>
      </c>
      <c r="B43" s="22" t="s">
        <v>83</v>
      </c>
      <c r="C43" s="13" t="s">
        <v>227</v>
      </c>
      <c r="D43" s="13" t="s">
        <v>127</v>
      </c>
      <c r="E43" s="13" t="s">
        <v>20</v>
      </c>
      <c r="F43" s="14">
        <v>210</v>
      </c>
    </row>
    <row r="44" spans="1:6" ht="51">
      <c r="A44" s="12" t="s">
        <v>178</v>
      </c>
      <c r="B44" s="30" t="s">
        <v>200</v>
      </c>
      <c r="C44" s="32" t="s">
        <v>228</v>
      </c>
      <c r="D44" s="10" t="s">
        <v>128</v>
      </c>
      <c r="E44" s="10"/>
      <c r="F44" s="11">
        <f>F45</f>
        <v>254</v>
      </c>
    </row>
    <row r="45" spans="1:6" ht="25.5">
      <c r="A45" s="9" t="s">
        <v>179</v>
      </c>
      <c r="B45" s="22" t="s">
        <v>83</v>
      </c>
      <c r="C45" s="13" t="s">
        <v>226</v>
      </c>
      <c r="D45" s="13" t="s">
        <v>128</v>
      </c>
      <c r="E45" s="13" t="s">
        <v>20</v>
      </c>
      <c r="F45" s="14">
        <v>254</v>
      </c>
    </row>
    <row r="46" spans="1:6" ht="38.25">
      <c r="A46" s="12" t="s">
        <v>180</v>
      </c>
      <c r="B46" s="30" t="s">
        <v>149</v>
      </c>
      <c r="C46" s="32" t="s">
        <v>228</v>
      </c>
      <c r="D46" s="10" t="s">
        <v>129</v>
      </c>
      <c r="E46" s="10"/>
      <c r="F46" s="11">
        <f>F47</f>
        <v>167</v>
      </c>
    </row>
    <row r="47" spans="1:6" ht="25.5">
      <c r="A47" s="9" t="s">
        <v>181</v>
      </c>
      <c r="B47" s="22" t="s">
        <v>83</v>
      </c>
      <c r="C47" s="13" t="s">
        <v>227</v>
      </c>
      <c r="D47" s="13" t="s">
        <v>129</v>
      </c>
      <c r="E47" s="13" t="s">
        <v>20</v>
      </c>
      <c r="F47" s="14">
        <v>167</v>
      </c>
    </row>
    <row r="48" spans="1:6" ht="38.25">
      <c r="A48" s="12" t="s">
        <v>182</v>
      </c>
      <c r="B48" s="24" t="s">
        <v>201</v>
      </c>
      <c r="C48" s="32" t="s">
        <v>228</v>
      </c>
      <c r="D48" s="10" t="s">
        <v>257</v>
      </c>
      <c r="E48" s="10"/>
      <c r="F48" s="11">
        <f>F49</f>
        <v>245</v>
      </c>
    </row>
    <row r="49" spans="1:6" ht="25.5">
      <c r="A49" s="9" t="s">
        <v>183</v>
      </c>
      <c r="B49" s="22" t="s">
        <v>83</v>
      </c>
      <c r="C49" s="13" t="s">
        <v>226</v>
      </c>
      <c r="D49" s="13" t="s">
        <v>257</v>
      </c>
      <c r="E49" s="13" t="s">
        <v>20</v>
      </c>
      <c r="F49" s="14">
        <v>245</v>
      </c>
    </row>
    <row r="50" spans="1:10" s="3" customFormat="1" ht="25.5">
      <c r="A50" s="12" t="s">
        <v>35</v>
      </c>
      <c r="B50" s="24" t="s">
        <v>73</v>
      </c>
      <c r="C50" s="31" t="s">
        <v>215</v>
      </c>
      <c r="D50" s="10"/>
      <c r="E50" s="10"/>
      <c r="F50" s="11">
        <f>F51</f>
        <v>161</v>
      </c>
      <c r="G50"/>
      <c r="H50"/>
      <c r="I50"/>
      <c r="J50"/>
    </row>
    <row r="51" spans="1:6" ht="25.5">
      <c r="A51" s="12" t="s">
        <v>37</v>
      </c>
      <c r="B51" s="24" t="s">
        <v>5</v>
      </c>
      <c r="C51" s="10" t="s">
        <v>229</v>
      </c>
      <c r="D51" s="10"/>
      <c r="E51" s="10"/>
      <c r="F51" s="11">
        <f>F52</f>
        <v>161</v>
      </c>
    </row>
    <row r="52" spans="1:6" ht="63.75">
      <c r="A52" s="12" t="s">
        <v>38</v>
      </c>
      <c r="B52" s="24" t="s">
        <v>143</v>
      </c>
      <c r="C52" s="10" t="s">
        <v>230</v>
      </c>
      <c r="D52" s="10" t="s">
        <v>88</v>
      </c>
      <c r="E52" s="10"/>
      <c r="F52" s="11">
        <f>F53</f>
        <v>161</v>
      </c>
    </row>
    <row r="53" spans="1:6" ht="25.5">
      <c r="A53" s="9" t="s">
        <v>39</v>
      </c>
      <c r="B53" s="22" t="s">
        <v>83</v>
      </c>
      <c r="C53" s="13" t="s">
        <v>231</v>
      </c>
      <c r="D53" s="13" t="s">
        <v>88</v>
      </c>
      <c r="E53" s="13" t="s">
        <v>20</v>
      </c>
      <c r="F53" s="14">
        <v>161</v>
      </c>
    </row>
    <row r="54" spans="1:6" s="3" customFormat="1" ht="12.75">
      <c r="A54" s="12" t="s">
        <v>40</v>
      </c>
      <c r="B54" s="24" t="s">
        <v>75</v>
      </c>
      <c r="C54" s="31" t="s">
        <v>221</v>
      </c>
      <c r="D54" s="10"/>
      <c r="E54" s="10"/>
      <c r="F54" s="11">
        <f>F55</f>
        <v>301.8</v>
      </c>
    </row>
    <row r="55" spans="1:6" ht="12.75">
      <c r="A55" s="12" t="s">
        <v>41</v>
      </c>
      <c r="B55" s="24" t="s">
        <v>6</v>
      </c>
      <c r="C55" s="32" t="s">
        <v>211</v>
      </c>
      <c r="D55" s="10"/>
      <c r="E55" s="10"/>
      <c r="F55" s="11">
        <f>F56</f>
        <v>301.8</v>
      </c>
    </row>
    <row r="56" spans="1:7" ht="38.25">
      <c r="A56" s="12" t="s">
        <v>42</v>
      </c>
      <c r="B56" s="25" t="s">
        <v>202</v>
      </c>
      <c r="C56" s="10" t="s">
        <v>232</v>
      </c>
      <c r="D56" s="10" t="s">
        <v>133</v>
      </c>
      <c r="E56" s="10"/>
      <c r="F56" s="11">
        <f>F57</f>
        <v>301.8</v>
      </c>
      <c r="G56" s="3"/>
    </row>
    <row r="57" spans="1:6" ht="25.5">
      <c r="A57" s="9" t="s">
        <v>43</v>
      </c>
      <c r="B57" s="22" t="s">
        <v>83</v>
      </c>
      <c r="C57" s="13" t="s">
        <v>233</v>
      </c>
      <c r="D57" s="13" t="s">
        <v>133</v>
      </c>
      <c r="E57" s="13" t="s">
        <v>20</v>
      </c>
      <c r="F57" s="14">
        <v>301.8</v>
      </c>
    </row>
    <row r="58" spans="1:6" s="3" customFormat="1" ht="12.75">
      <c r="A58" s="9" t="s">
        <v>44</v>
      </c>
      <c r="B58" s="24" t="s">
        <v>76</v>
      </c>
      <c r="C58" s="31" t="s">
        <v>234</v>
      </c>
      <c r="D58" s="10"/>
      <c r="E58" s="10"/>
      <c r="F58" s="11">
        <f>F59</f>
        <v>81761.59999999999</v>
      </c>
    </row>
    <row r="59" spans="1:6" ht="12.75">
      <c r="A59" s="12" t="s">
        <v>45</v>
      </c>
      <c r="B59" s="23" t="s">
        <v>7</v>
      </c>
      <c r="C59" s="32" t="s">
        <v>215</v>
      </c>
      <c r="D59" s="10"/>
      <c r="E59" s="10"/>
      <c r="F59" s="11">
        <f>F60+F62+F64+F66+F68+F70+F72</f>
        <v>81761.59999999999</v>
      </c>
    </row>
    <row r="60" spans="1:6" ht="12.75">
      <c r="A60" s="12" t="s">
        <v>46</v>
      </c>
      <c r="B60" s="25" t="s">
        <v>134</v>
      </c>
      <c r="C60" s="10" t="s">
        <v>235</v>
      </c>
      <c r="D60" s="10" t="s">
        <v>89</v>
      </c>
      <c r="E60" s="10"/>
      <c r="F60" s="11">
        <f>F61</f>
        <v>12778.5</v>
      </c>
    </row>
    <row r="61" spans="1:6" ht="25.5">
      <c r="A61" s="9" t="s">
        <v>47</v>
      </c>
      <c r="B61" s="22" t="s">
        <v>83</v>
      </c>
      <c r="C61" s="13" t="s">
        <v>236</v>
      </c>
      <c r="D61" s="13" t="s">
        <v>89</v>
      </c>
      <c r="E61" s="13" t="s">
        <v>20</v>
      </c>
      <c r="F61" s="14">
        <f>13178.5-400</f>
        <v>12778.5</v>
      </c>
    </row>
    <row r="62" spans="1:6" ht="25.5">
      <c r="A62" s="12" t="s">
        <v>184</v>
      </c>
      <c r="B62" s="25" t="s">
        <v>8</v>
      </c>
      <c r="C62" s="10" t="s">
        <v>235</v>
      </c>
      <c r="D62" s="10" t="s">
        <v>90</v>
      </c>
      <c r="E62" s="10"/>
      <c r="F62" s="11">
        <f>F63</f>
        <v>1786.9</v>
      </c>
    </row>
    <row r="63" spans="1:6" ht="25.5">
      <c r="A63" s="9" t="s">
        <v>185</v>
      </c>
      <c r="B63" s="22" t="s">
        <v>83</v>
      </c>
      <c r="C63" s="13" t="s">
        <v>236</v>
      </c>
      <c r="D63" s="13" t="s">
        <v>90</v>
      </c>
      <c r="E63" s="13" t="s">
        <v>20</v>
      </c>
      <c r="F63" s="14">
        <f>1386.9+400</f>
        <v>1786.9</v>
      </c>
    </row>
    <row r="64" spans="1:6" ht="12.75">
      <c r="A64" s="12" t="s">
        <v>186</v>
      </c>
      <c r="B64" s="25" t="s">
        <v>9</v>
      </c>
      <c r="C64" s="10" t="s">
        <v>237</v>
      </c>
      <c r="D64" s="10" t="s">
        <v>91</v>
      </c>
      <c r="E64" s="10"/>
      <c r="F64" s="11">
        <f>F65</f>
        <v>16353</v>
      </c>
    </row>
    <row r="65" spans="1:6" ht="12.75">
      <c r="A65" s="9" t="s">
        <v>187</v>
      </c>
      <c r="B65" s="27" t="s">
        <v>23</v>
      </c>
      <c r="C65" s="13" t="s">
        <v>235</v>
      </c>
      <c r="D65" s="13" t="s">
        <v>91</v>
      </c>
      <c r="E65" s="13" t="s">
        <v>20</v>
      </c>
      <c r="F65" s="14">
        <v>16353</v>
      </c>
    </row>
    <row r="66" spans="1:6" ht="25.5">
      <c r="A66" s="12" t="s">
        <v>188</v>
      </c>
      <c r="B66" s="25" t="s">
        <v>108</v>
      </c>
      <c r="C66" s="10" t="s">
        <v>235</v>
      </c>
      <c r="D66" s="10" t="s">
        <v>92</v>
      </c>
      <c r="E66" s="10"/>
      <c r="F66" s="11">
        <f>F67</f>
        <v>5582.8</v>
      </c>
    </row>
    <row r="67" spans="1:6" ht="25.5">
      <c r="A67" s="9" t="s">
        <v>189</v>
      </c>
      <c r="B67" s="22" t="s">
        <v>83</v>
      </c>
      <c r="C67" s="13" t="s">
        <v>236</v>
      </c>
      <c r="D67" s="13" t="s">
        <v>92</v>
      </c>
      <c r="E67" s="13" t="s">
        <v>20</v>
      </c>
      <c r="F67" s="14">
        <v>5582.8</v>
      </c>
    </row>
    <row r="68" spans="1:6" ht="63.75">
      <c r="A68" s="12" t="s">
        <v>190</v>
      </c>
      <c r="B68" s="25" t="s">
        <v>150</v>
      </c>
      <c r="C68" s="10" t="s">
        <v>235</v>
      </c>
      <c r="D68" s="10" t="s">
        <v>123</v>
      </c>
      <c r="E68" s="10"/>
      <c r="F68" s="11">
        <f>F69</f>
        <v>40405.2</v>
      </c>
    </row>
    <row r="69" spans="1:6" ht="25.5">
      <c r="A69" s="9" t="s">
        <v>191</v>
      </c>
      <c r="B69" s="22" t="s">
        <v>83</v>
      </c>
      <c r="C69" s="13" t="s">
        <v>236</v>
      </c>
      <c r="D69" s="13" t="s">
        <v>123</v>
      </c>
      <c r="E69" s="13" t="s">
        <v>20</v>
      </c>
      <c r="F69" s="14">
        <v>40405.2</v>
      </c>
    </row>
    <row r="70" spans="1:6" ht="25.5">
      <c r="A70" s="12" t="s">
        <v>192</v>
      </c>
      <c r="B70" s="25" t="s">
        <v>68</v>
      </c>
      <c r="C70" s="10" t="s">
        <v>235</v>
      </c>
      <c r="D70" s="10" t="s">
        <v>124</v>
      </c>
      <c r="E70" s="10"/>
      <c r="F70" s="11">
        <f>F71</f>
        <v>4000</v>
      </c>
    </row>
    <row r="71" spans="1:6" ht="25.5">
      <c r="A71" s="9" t="s">
        <v>193</v>
      </c>
      <c r="B71" s="22" t="s">
        <v>83</v>
      </c>
      <c r="C71" s="13" t="s">
        <v>236</v>
      </c>
      <c r="D71" s="13" t="s">
        <v>124</v>
      </c>
      <c r="E71" s="13" t="s">
        <v>20</v>
      </c>
      <c r="F71" s="14">
        <v>4000</v>
      </c>
    </row>
    <row r="72" spans="1:6" ht="25.5">
      <c r="A72" s="12" t="s">
        <v>194</v>
      </c>
      <c r="B72" s="25" t="s">
        <v>203</v>
      </c>
      <c r="C72" s="10" t="s">
        <v>235</v>
      </c>
      <c r="D72" s="10" t="s">
        <v>125</v>
      </c>
      <c r="E72" s="10"/>
      <c r="F72" s="11">
        <f>F73</f>
        <v>855.2</v>
      </c>
    </row>
    <row r="73" spans="1:6" ht="25.5">
      <c r="A73" s="9" t="s">
        <v>195</v>
      </c>
      <c r="B73" s="22" t="s">
        <v>83</v>
      </c>
      <c r="C73" s="13" t="s">
        <v>236</v>
      </c>
      <c r="D73" s="13" t="s">
        <v>125</v>
      </c>
      <c r="E73" s="13" t="s">
        <v>20</v>
      </c>
      <c r="F73" s="14">
        <v>855.2</v>
      </c>
    </row>
    <row r="74" spans="1:6" ht="12.75">
      <c r="A74" s="9" t="s">
        <v>48</v>
      </c>
      <c r="B74" s="23" t="s">
        <v>77</v>
      </c>
      <c r="C74" s="31" t="s">
        <v>238</v>
      </c>
      <c r="D74" s="10"/>
      <c r="E74" s="10"/>
      <c r="F74" s="11">
        <f>F75+F78</f>
        <v>235</v>
      </c>
    </row>
    <row r="75" spans="1:6" ht="25.5">
      <c r="A75" s="12" t="s">
        <v>99</v>
      </c>
      <c r="B75" s="28" t="s">
        <v>78</v>
      </c>
      <c r="C75" s="32" t="s">
        <v>234</v>
      </c>
      <c r="D75" s="10"/>
      <c r="E75" s="10"/>
      <c r="F75" s="11">
        <f>F76</f>
        <v>160</v>
      </c>
    </row>
    <row r="76" spans="1:6" ht="51">
      <c r="A76" s="12" t="s">
        <v>49</v>
      </c>
      <c r="B76" s="29" t="s">
        <v>204</v>
      </c>
      <c r="C76" s="10" t="s">
        <v>239</v>
      </c>
      <c r="D76" s="10" t="s">
        <v>107</v>
      </c>
      <c r="E76" s="10"/>
      <c r="F76" s="11">
        <f>F77</f>
        <v>160</v>
      </c>
    </row>
    <row r="77" spans="1:6" ht="25.5">
      <c r="A77" s="9" t="s">
        <v>100</v>
      </c>
      <c r="B77" s="22" t="s">
        <v>83</v>
      </c>
      <c r="C77" s="13" t="s">
        <v>240</v>
      </c>
      <c r="D77" s="13" t="s">
        <v>107</v>
      </c>
      <c r="E77" s="13" t="s">
        <v>20</v>
      </c>
      <c r="F77" s="14">
        <v>160</v>
      </c>
    </row>
    <row r="78" spans="1:6" ht="12.75">
      <c r="A78" s="12" t="s">
        <v>101</v>
      </c>
      <c r="B78" s="24" t="s">
        <v>210</v>
      </c>
      <c r="C78" s="32" t="s">
        <v>238</v>
      </c>
      <c r="D78" s="10"/>
      <c r="E78" s="10"/>
      <c r="F78" s="11">
        <f>F79</f>
        <v>75</v>
      </c>
    </row>
    <row r="79" spans="1:6" ht="12.75">
      <c r="A79" s="12" t="s">
        <v>102</v>
      </c>
      <c r="B79" s="29" t="s">
        <v>144</v>
      </c>
      <c r="C79" s="10" t="s">
        <v>241</v>
      </c>
      <c r="D79" s="10" t="s">
        <v>93</v>
      </c>
      <c r="E79" s="10"/>
      <c r="F79" s="11">
        <f>F80</f>
        <v>75</v>
      </c>
    </row>
    <row r="80" spans="1:6" ht="25.5">
      <c r="A80" s="9" t="s">
        <v>103</v>
      </c>
      <c r="B80" s="22" t="s">
        <v>83</v>
      </c>
      <c r="C80" s="13" t="s">
        <v>242</v>
      </c>
      <c r="D80" s="13" t="s">
        <v>93</v>
      </c>
      <c r="E80" s="13" t="s">
        <v>20</v>
      </c>
      <c r="F80" s="14">
        <v>75</v>
      </c>
    </row>
    <row r="81" spans="1:6" ht="12.75">
      <c r="A81" s="12" t="s">
        <v>50</v>
      </c>
      <c r="B81" s="23" t="s">
        <v>79</v>
      </c>
      <c r="C81" s="31" t="s">
        <v>243</v>
      </c>
      <c r="D81" s="10"/>
      <c r="E81" s="10"/>
      <c r="F81" s="11">
        <f>F82</f>
        <v>3891.8</v>
      </c>
    </row>
    <row r="82" spans="1:6" ht="12.75">
      <c r="A82" s="12" t="s">
        <v>51</v>
      </c>
      <c r="B82" s="23" t="s">
        <v>80</v>
      </c>
      <c r="C82" s="32" t="s">
        <v>211</v>
      </c>
      <c r="D82" s="10"/>
      <c r="E82" s="10"/>
      <c r="F82" s="11">
        <f>F83+F85</f>
        <v>3891.8</v>
      </c>
    </row>
    <row r="83" spans="1:7" ht="25.5">
      <c r="A83" s="12" t="s">
        <v>52</v>
      </c>
      <c r="B83" s="29" t="s">
        <v>110</v>
      </c>
      <c r="C83" s="10" t="s">
        <v>244</v>
      </c>
      <c r="D83" s="10" t="s">
        <v>94</v>
      </c>
      <c r="E83" s="10"/>
      <c r="F83" s="11">
        <f>F84</f>
        <v>907.5</v>
      </c>
      <c r="G83" s="4"/>
    </row>
    <row r="84" spans="1:6" ht="25.5">
      <c r="A84" s="9" t="s">
        <v>53</v>
      </c>
      <c r="B84" s="22" t="s">
        <v>83</v>
      </c>
      <c r="C84" s="13" t="s">
        <v>245</v>
      </c>
      <c r="D84" s="13" t="s">
        <v>94</v>
      </c>
      <c r="E84" s="13" t="s">
        <v>20</v>
      </c>
      <c r="F84" s="14">
        <v>907.5</v>
      </c>
    </row>
    <row r="85" spans="1:8" ht="25.5">
      <c r="A85" s="12" t="s">
        <v>196</v>
      </c>
      <c r="B85" s="29" t="s">
        <v>145</v>
      </c>
      <c r="C85" s="13" t="s">
        <v>245</v>
      </c>
      <c r="D85" s="10" t="s">
        <v>135</v>
      </c>
      <c r="E85" s="13"/>
      <c r="F85" s="16">
        <f>F86</f>
        <v>2984.3</v>
      </c>
      <c r="H85" s="15"/>
    </row>
    <row r="86" spans="1:8" ht="25.5">
      <c r="A86" s="9" t="s">
        <v>197</v>
      </c>
      <c r="B86" s="22" t="s">
        <v>83</v>
      </c>
      <c r="C86" s="13" t="s">
        <v>245</v>
      </c>
      <c r="D86" s="13" t="s">
        <v>135</v>
      </c>
      <c r="E86" s="13" t="s">
        <v>20</v>
      </c>
      <c r="F86" s="16">
        <v>2984.3</v>
      </c>
      <c r="H86" s="15"/>
    </row>
    <row r="87" spans="1:6" ht="12.75">
      <c r="A87" s="12" t="s">
        <v>54</v>
      </c>
      <c r="B87" s="23" t="s">
        <v>81</v>
      </c>
      <c r="C87" s="31" t="s">
        <v>246</v>
      </c>
      <c r="D87" s="10"/>
      <c r="E87" s="10"/>
      <c r="F87" s="11">
        <f>F88+F91</f>
        <v>6052.6</v>
      </c>
    </row>
    <row r="88" spans="1:6" ht="12.75">
      <c r="A88" s="12" t="s">
        <v>55</v>
      </c>
      <c r="B88" s="25" t="s">
        <v>10</v>
      </c>
      <c r="C88" s="32" t="s">
        <v>215</v>
      </c>
      <c r="D88" s="10"/>
      <c r="E88" s="10"/>
      <c r="F88" s="11">
        <f>F89</f>
        <v>1981.2</v>
      </c>
    </row>
    <row r="89" spans="1:6" ht="38.25">
      <c r="A89" s="12" t="s">
        <v>56</v>
      </c>
      <c r="B89" s="29" t="s">
        <v>205</v>
      </c>
      <c r="C89" s="10" t="s">
        <v>247</v>
      </c>
      <c r="D89" s="10" t="s">
        <v>95</v>
      </c>
      <c r="E89" s="10"/>
      <c r="F89" s="11">
        <f>F90</f>
        <v>1981.2</v>
      </c>
    </row>
    <row r="90" spans="1:6" ht="12.75">
      <c r="A90" s="9" t="s">
        <v>57</v>
      </c>
      <c r="B90" s="27" t="s">
        <v>24</v>
      </c>
      <c r="C90" s="13" t="s">
        <v>248</v>
      </c>
      <c r="D90" s="13" t="s">
        <v>95</v>
      </c>
      <c r="E90" s="13" t="s">
        <v>25</v>
      </c>
      <c r="F90" s="14">
        <v>1981.2</v>
      </c>
    </row>
    <row r="91" spans="1:6" ht="12.75">
      <c r="A91" s="12" t="s">
        <v>58</v>
      </c>
      <c r="B91" s="23" t="s">
        <v>11</v>
      </c>
      <c r="C91" s="32" t="s">
        <v>221</v>
      </c>
      <c r="D91" s="10"/>
      <c r="E91" s="10"/>
      <c r="F91" s="11">
        <f>F92+F94</f>
        <v>4071.4</v>
      </c>
    </row>
    <row r="92" spans="1:6" ht="63.75">
      <c r="A92" s="9" t="s">
        <v>104</v>
      </c>
      <c r="B92" s="25" t="s">
        <v>206</v>
      </c>
      <c r="C92" s="10" t="s">
        <v>249</v>
      </c>
      <c r="D92" s="10" t="s">
        <v>120</v>
      </c>
      <c r="E92" s="10"/>
      <c r="F92" s="11">
        <f>F93</f>
        <v>2564.5</v>
      </c>
    </row>
    <row r="93" spans="1:6" ht="12.75">
      <c r="A93" s="9" t="s">
        <v>105</v>
      </c>
      <c r="B93" s="27" t="s">
        <v>24</v>
      </c>
      <c r="C93" s="13" t="s">
        <v>250</v>
      </c>
      <c r="D93" s="13" t="s">
        <v>120</v>
      </c>
      <c r="E93" s="13" t="s">
        <v>25</v>
      </c>
      <c r="F93" s="14">
        <v>2564.5</v>
      </c>
    </row>
    <row r="94" spans="1:6" ht="38.25">
      <c r="A94" s="12" t="s">
        <v>106</v>
      </c>
      <c r="B94" s="25" t="s">
        <v>207</v>
      </c>
      <c r="C94" s="10" t="s">
        <v>249</v>
      </c>
      <c r="D94" s="10" t="s">
        <v>121</v>
      </c>
      <c r="E94" s="10"/>
      <c r="F94" s="11">
        <f>F95</f>
        <v>1506.9</v>
      </c>
    </row>
    <row r="95" spans="1:6" ht="12.75">
      <c r="A95" s="9" t="s">
        <v>59</v>
      </c>
      <c r="B95" s="27" t="s">
        <v>24</v>
      </c>
      <c r="C95" s="13" t="s">
        <v>249</v>
      </c>
      <c r="D95" s="13" t="s">
        <v>121</v>
      </c>
      <c r="E95" s="13" t="s">
        <v>25</v>
      </c>
      <c r="F95" s="14">
        <v>1506.9</v>
      </c>
    </row>
    <row r="96" spans="1:6" ht="12.75">
      <c r="A96" s="12" t="s">
        <v>60</v>
      </c>
      <c r="B96" s="25" t="s">
        <v>12</v>
      </c>
      <c r="C96" s="31" t="s">
        <v>251</v>
      </c>
      <c r="D96" s="10"/>
      <c r="E96" s="10"/>
      <c r="F96" s="11">
        <f>F98</f>
        <v>1639.7</v>
      </c>
    </row>
    <row r="97" spans="1:6" ht="12.75">
      <c r="A97" s="12" t="s">
        <v>61</v>
      </c>
      <c r="B97" s="24" t="s">
        <v>82</v>
      </c>
      <c r="C97" s="32" t="s">
        <v>211</v>
      </c>
      <c r="D97" s="10"/>
      <c r="E97" s="10"/>
      <c r="F97" s="11">
        <f>F98</f>
        <v>1639.7</v>
      </c>
    </row>
    <row r="98" spans="1:6" ht="51">
      <c r="A98" s="12" t="s">
        <v>62</v>
      </c>
      <c r="B98" s="29" t="s">
        <v>208</v>
      </c>
      <c r="C98" s="10" t="s">
        <v>252</v>
      </c>
      <c r="D98" s="10" t="s">
        <v>146</v>
      </c>
      <c r="E98" s="10"/>
      <c r="F98" s="11">
        <f>F99</f>
        <v>1639.7</v>
      </c>
    </row>
    <row r="99" spans="1:6" ht="25.5">
      <c r="A99" s="9" t="s">
        <v>63</v>
      </c>
      <c r="B99" s="22" t="s">
        <v>83</v>
      </c>
      <c r="C99" s="13" t="s">
        <v>253</v>
      </c>
      <c r="D99" s="13" t="s">
        <v>146</v>
      </c>
      <c r="E99" s="13" t="s">
        <v>20</v>
      </c>
      <c r="F99" s="14">
        <v>1639.7</v>
      </c>
    </row>
    <row r="100" spans="1:6" ht="12.75">
      <c r="A100" s="12" t="s">
        <v>64</v>
      </c>
      <c r="B100" s="25" t="s">
        <v>13</v>
      </c>
      <c r="C100" s="31" t="s">
        <v>254</v>
      </c>
      <c r="D100" s="10"/>
      <c r="E100" s="10"/>
      <c r="F100" s="11">
        <f>F101</f>
        <v>1200</v>
      </c>
    </row>
    <row r="101" spans="1:6" ht="12.75">
      <c r="A101" s="12" t="s">
        <v>65</v>
      </c>
      <c r="B101" s="25" t="s">
        <v>14</v>
      </c>
      <c r="C101" s="32" t="s">
        <v>212</v>
      </c>
      <c r="D101" s="10"/>
      <c r="E101" s="10"/>
      <c r="F101" s="11">
        <f>F102</f>
        <v>1200</v>
      </c>
    </row>
    <row r="102" spans="1:6" ht="51">
      <c r="A102" s="12" t="s">
        <v>66</v>
      </c>
      <c r="B102" s="29" t="s">
        <v>209</v>
      </c>
      <c r="C102" s="10" t="s">
        <v>255</v>
      </c>
      <c r="D102" s="10" t="s">
        <v>96</v>
      </c>
      <c r="E102" s="10"/>
      <c r="F102" s="11">
        <f>F103</f>
        <v>1200</v>
      </c>
    </row>
    <row r="103" spans="1:6" ht="25.5">
      <c r="A103" s="9" t="s">
        <v>67</v>
      </c>
      <c r="B103" s="22" t="s">
        <v>83</v>
      </c>
      <c r="C103" s="13" t="s">
        <v>256</v>
      </c>
      <c r="D103" s="13" t="s">
        <v>96</v>
      </c>
      <c r="E103" s="13" t="s">
        <v>20</v>
      </c>
      <c r="F103" s="14">
        <v>1200</v>
      </c>
    </row>
    <row r="104" spans="1:8" ht="14.25">
      <c r="A104" s="5"/>
      <c r="B104" s="6" t="s">
        <v>69</v>
      </c>
      <c r="C104" s="5"/>
      <c r="D104" s="5"/>
      <c r="E104" s="5"/>
      <c r="F104" s="7">
        <f>F4+F50+F54+F58+F74+F81+F87+F96+F100</f>
        <v>130227.40000000001</v>
      </c>
      <c r="H104" s="2"/>
    </row>
    <row r="107" ht="12.75">
      <c r="F107" s="2"/>
    </row>
  </sheetData>
  <sheetProtection/>
  <mergeCells count="2">
    <mergeCell ref="B1:F1"/>
    <mergeCell ref="B2:F2"/>
  </mergeCells>
  <printOptions/>
  <pageMargins left="0.2362204724409449" right="0.2362204724409449" top="0.2362204724409449" bottom="0.1968503937007874" header="0" footer="0"/>
  <pageSetup horizontalDpi="600" verticalDpi="600" orientation="portrait" paperSize="9" scale="93" r:id="rId1"/>
  <rowBreaks count="3" manualBreakCount="3">
    <brk id="26" max="5" man="1"/>
    <brk id="61" max="5" man="1"/>
    <brk id="9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Компьютер</dc:creator>
  <cp:keywords/>
  <dc:description/>
  <cp:lastModifiedBy>OKRUG</cp:lastModifiedBy>
  <cp:lastPrinted>2016-11-07T08:21:37Z</cp:lastPrinted>
  <dcterms:created xsi:type="dcterms:W3CDTF">2014-10-28T12:14:14Z</dcterms:created>
  <dcterms:modified xsi:type="dcterms:W3CDTF">2016-12-15T13:07:27Z</dcterms:modified>
  <cp:category/>
  <cp:version/>
  <cp:contentType/>
  <cp:contentStatus/>
</cp:coreProperties>
</file>